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externalReferences>
    <externalReference r:id="rId8"/>
  </externalReference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<sst xmlns="http://schemas.openxmlformats.org/spreadsheetml/2006/main" count="686" uniqueCount="560">
  <si>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</si>
  <si>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</si>
  <si>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</si>
  <si>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</si>
  <si>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</si>
  <si>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</si>
  <si>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</si>
  <si>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</si>
  <si>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</si>
  <si>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</si>
  <si>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</si>
  <si>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</si>
  <si>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</si>
  <si>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</si>
  <si>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</si>
  <si>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</si>
  <si>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</si>
  <si>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</si>
  <si>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</si>
  <si>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</si>
  <si>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</si>
  <si>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</si>
  <si>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</si>
  <si>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</si>
  <si>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</si>
  <si>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</si>
  <si>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</si>
  <si>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</si>
  <si>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</si>
  <si>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</si>
  <si>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</si>
  <si>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</si>
  <si>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</si>
  <si>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</si>
  <si>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</si>
  <si>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</si>
  <si>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</si>
  <si>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</si>
  <si>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</si>
  <si>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</si>
  <si>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</si>
  <si>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</si>
  <si>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</si>
  <si>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</si>
  <si>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</si>
  <si>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</si>
  <si>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</si>
  <si>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</si>
  <si>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</si>
  <si>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</si>
  <si>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</si>
  <si>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</si>
  <si>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</si>
  <si>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</si>
  <si>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</si>
  <si>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</si>
  <si>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</si>
  <si>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</si>
  <si>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</si>
  <si>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</si>
  <si>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</si>
  <si>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</si>
  <si>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</si>
  <si>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</si>
  <si>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</si>
  <si>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</si>
  <si>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</si>
  <si>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</si>
  <si>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</si>
  <si>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</si>
  <si>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</si>
  <si>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</si>
  <si>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</si>
  <si>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</si>
  <si>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</si>
  <si>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</si>
  <si>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</si>
  <si>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</si>
  <si>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</si>
  <si>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</si>
  <si>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</si>
  <si>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</si>
  <si>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</si>
  <si>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</si>
  <si>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</si>
  <si>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</si>
  <si>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</si>
  <si>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</si>
  <si>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</si>
  <si>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</si>
  <si>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</si>
  <si>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</si>
  <si>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</si>
  <si>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</si>
  <si>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</si>
  <si>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</si>
  <si>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</si>
  <si>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</si>
  <si>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</si>
  <si>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</si>
  <si>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</si>
  <si>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</si>
  <si>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</si>
  <si>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</si>
  <si>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</si>
  <si>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</si>
  <si>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</si>
  <si>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</si>
  <si>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</si>
  <si>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</si>
  <si>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</si>
  <si>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</si>
  <si>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</si>
  <si>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</si>
  <si>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</si>
  <si>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</si>
  <si>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</si>
  <si>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</si>
  <si>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</si>
  <si>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</si>
  <si>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</si>
  <si>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</si>
  <si>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</si>
  <si>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</si>
  <si>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</si>
  <si>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</si>
  <si>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</si>
  <si>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</si>
  <si>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</si>
  <si>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</si>
  <si>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</si>
  <si>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</si>
  <si>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</si>
  <si>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</si>
  <si>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</si>
  <si>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</si>
  <si>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</si>
  <si>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</si>
  <si>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</si>
  <si>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</si>
  <si>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</si>
  <si>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</si>
  <si>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</si>
  <si>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</si>
  <si>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</si>
  <si>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</si>
  <si>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</si>
  <si>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</si>
  <si>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</si>
  <si>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</si>
  <si>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</si>
  <si>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</si>
  <si>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</si>
  <si>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</si>
  <si>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</si>
  <si>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</si>
  <si>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</si>
  <si>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</si>
  <si>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</si>
  <si>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</si>
  <si>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</si>
  <si>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</si>
  <si>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</si>
  <si>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</si>
  <si>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</si>
  <si>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</si>
  <si>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</si>
  <si>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</si>
  <si>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</si>
  <si>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</si>
  <si>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</si>
  <si>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</si>
  <si>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</si>
  <si>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</si>
  <si>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</si>
  <si>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</si>
  <si>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</si>
  <si>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</si>
  <si>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</si>
  <si>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</si>
  <si>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</si>
  <si>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</si>
  <si>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</si>
  <si>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</si>
  <si>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</si>
  <si>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</si>
  <si>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</si>
  <si>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</si>
  <si>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</si>
  <si>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</si>
  <si>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</si>
  <si>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</si>
  <si>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</si>
  <si>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</si>
  <si>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</si>
  <si>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</si>
  <si>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</si>
  <si>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</si>
  <si>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</si>
  <si>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</si>
  <si>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</si>
  <si>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</si>
  <si>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</si>
  <si>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</si>
  <si>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</si>
  <si>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</si>
  <si>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</si>
  <si>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</si>
  <si>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</si>
  <si>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</si>
  <si>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</si>
  <si>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</si>
  <si>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</si>
  <si>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</si>
  <si>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</si>
  <si>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</si>
  <si>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</si>
  <si>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</si>
  <si>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</si>
  <si>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</si>
  <si>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</si>
  <si>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</si>
  <si>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</si>
  <si>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</si>
  <si>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</si>
  <si>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</si>
  <si>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</si>
  <si>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</si>
  <si>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</si>
  <si>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</si>
  <si>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</si>
  <si>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</si>
  <si>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</si>
  <si>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</si>
  <si>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</si>
  <si>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</si>
  <si>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</si>
  <si>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</si>
  <si>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</si>
  <si>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</si>
  <si>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</si>
  <si>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</si>
  <si>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</si>
  <si>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</si>
  <si>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</si>
  <si>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</si>
  <si>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</si>
  <si>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</si>
  <si>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</si>
  <si>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</si>
  <si>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</si>
  <si>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</si>
  <si>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</si>
  <si>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</si>
  <si>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</si>
  <si>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</si>
  <si>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</si>
  <si>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</si>
  <si>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</si>
  <si>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</si>
  <si>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</si>
  <si>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</si>
  <si>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</si>
  <si>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</si>
  <si>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</si>
  <si>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</si>
  <si>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</si>
  <si>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</si>
  <si>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</si>
  <si>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</si>
  <si>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</si>
  <si>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</si>
  <si>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</si>
  <si>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</si>
  <si>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</si>
  <si>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</si>
  <si>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</si>
  <si>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</si>
  <si>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</si>
  <si>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</si>
  <si>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</si>
  <si>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</si>
  <si>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</si>
  <si>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</si>
  <si>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</si>
  <si>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</si>
  <si>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</si>
  <si>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</si>
  <si>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</si>
  <si>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</si>
  <si>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</si>
  <si>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</si>
  <si>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</si>
  <si>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</si>
  <si>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</si>
  <si>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</si>
  <si>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</si>
  <si>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</si>
  <si>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</si>
  <si>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</si>
  <si>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</si>
  <si>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</si>
  <si>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</si>
  <si>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</si>
  <si>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</si>
  <si>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</si>
  <si>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</si>
  <si>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</si>
  <si>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</si>
  <si>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</si>
  <si>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</si>
  <si>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</si>
  <si>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</si>
  <si>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</si>
  <si>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</si>
  <si>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</si>
  <si>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</si>
  <si>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</si>
  <si>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</si>
  <si>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</si>
  <si>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</si>
  <si>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</si>
  <si>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</si>
  <si>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</si>
  <si>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</si>
  <si>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</si>
  <si>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</si>
  <si>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</si>
  <si>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</si>
  <si>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</si>
  <si>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</si>
  <si>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</si>
  <si>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</si>
  <si>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</si>
  <si>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</si>
  <si>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</si>
  <si>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</si>
  <si>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</si>
  <si>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</si>
  <si>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</si>
  <si>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</si>
  <si>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</si>
  <si>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</si>
  <si>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</si>
  <si>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</si>
  <si>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</si>
  <si>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</si>
  <si>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</si>
  <si>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</si>
  <si>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</si>
  <si>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</si>
  <si>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</si>
  <si>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</si>
  <si>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</si>
  <si>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</si>
  <si>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</si>
  <si>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</si>
  <si>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</si>
  <si>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</si>
  <si>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</si>
  <si>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</si>
  <si>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</si>
  <si>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</si>
  <si>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</si>
  <si>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</si>
  <si>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</si>
  <si>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</si>
  <si>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</si>
  <si>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</si>
  <si>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</si>
  <si>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</si>
  <si>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</si>
  <si>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</si>
  <si>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</si>
  <si>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</si>
  <si>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</si>
  <si>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</si>
  <si>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</si>
  <si>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</si>
  <si>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</si>
  <si>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</si>
  <si>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</si>
  <si>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</si>
  <si>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</si>
  <si>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</si>
  <si>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</si>
  <si>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</si>
  <si>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</si>
  <si>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</si>
  <si>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</si>
  <si>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</si>
  <si>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</si>
  <si>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</si>
  <si>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</si>
  <si>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</si>
  <si>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</si>
  <si>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</si>
  <si>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</si>
  <si>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</si>
  <si>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</si>
  <si>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</si>
  <si>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</si>
  <si>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</si>
  <si>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</si>
  <si>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</si>
  <si>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</si>
  <si>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</si>
  <si>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</si>
  <si>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</si>
  <si>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</si>
  <si>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</si>
  <si>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</si>
  <si>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</si>
  <si>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</si>
  <si>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</si>
  <si>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</si>
  <si>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</si>
  <si>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</si>
  <si>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</si>
  <si>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</si>
  <si>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</si>
  <si>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</si>
  <si>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</si>
  <si>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</si>
  <si>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</si>
  <si>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</si>
  <si>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</si>
  <si>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</si>
  <si>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</si>
  <si>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</si>
  <si>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</si>
  <si>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</si>
  <si>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</si>
  <si>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</si>
  <si>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</si>
  <si>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</si>
  <si>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</si>
  <si>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</si>
  <si>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</si>
  <si>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</si>
  <si>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</si>
  <si>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</si>
  <si>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</si>
  <si>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</si>
  <si>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</si>
  <si>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</si>
  <si>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</si>
  <si>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</si>
  <si>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</si>
  <si>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</si>
  <si>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</si>
  <si>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</si>
  <si>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</si>
  <si>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</si>
  <si>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</si>
  <si>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</si>
  <si>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</si>
  <si>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</si>
  <si>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</si>
  <si>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</si>
  <si>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</si>
  <si>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</si>
  <si>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</si>
  <si>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</si>
  <si>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</si>
  <si>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</si>
  <si>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</si>
  <si>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</si>
  <si>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</si>
  <si>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</si>
  <si>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</si>
  <si>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</si>
  <si>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</si>
  <si>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</si>
  <si>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</si>
  <si>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</si>
  <si>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</si>
  <si>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</si>
  <si>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</si>
  <si>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</si>
  <si>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</si>
  <si>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</si>
  <si>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</si>
  <si>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</si>
  <si>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</si>
  <si>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</si>
  <si>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</si>
  <si>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</si>
  <si>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</si>
  <si>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</si>
  <si>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</si>
  <si>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</si>
  <si>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</si>
  <si>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</si>
  <si>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</si>
  <si>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</si>
  <si>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</si>
  <si>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</si>
  <si>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</si>
  <si>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</si>
  <si>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</si>
  <si>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</si>
  <si>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</si>
  <si>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</si>
  <si>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</si>
  <si>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</si>
  <si>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</si>
  <si>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</si>
  <si>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</si>
  <si>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</si>
  <si>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</si>
  <si>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</si>
  <si>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</si>
  <si>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</si>
  <si>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</si>
  <si>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</si>
  <si>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</si>
  <si>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</si>
  <si>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</si>
  <si>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</si>
  <si>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</si>
  <si>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</si>
  <si>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</si>
  <si>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</si>
  <si>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</si>
  <si>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</si>
  <si>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</si>
  <si>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</si>
  <si>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</si>
  <si>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</si>
  <si>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</si>
  <si>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</si>
  <si>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</si>
  <si>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</si>
  <si>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31651283</t>
  </si>
  <si>
    <t>2012</t>
  </si>
  <si>
    <t>akciová spoločnosť</t>
  </si>
  <si>
    <t>Zlieváreň SEZ Krompachy akciová spoločnosť</t>
  </si>
  <si>
    <t>Hornádska 1</t>
  </si>
  <si>
    <t>053 42</t>
  </si>
  <si>
    <t>Krompachy</t>
  </si>
  <si>
    <t>Ing. Ján Biľ</t>
  </si>
  <si>
    <t>1.1.2012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</si>
  <si>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</si>
  <si>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</si>
  <si>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</si>
  <si>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</si>
  <si>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</si>
  <si>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</si>
  <si>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</si>
  <si>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Vývoj, výroba a predaj odliatkov strojárenskej metalurgie, výroba, opravy modelových zariadení, výroba a predaj výrobkov z dreva, podnikanie v oblasti nakladania s odpadmi - hutnícka a zlievarenská suť, trosky z kuplovní, prach z filtrov s obsahom železných kovov, upotrebená formovacia zmes s prírodným pojivom, zvyšky abrazívnych hmôt, prach s obsahom železa, odpadový bitumenový koks, cestná nákladná doprava.</t>
  </si>
  <si>
    <t>Nie</t>
  </si>
  <si>
    <t>III. štvrťrok 2012</t>
  </si>
  <si>
    <t>30.9.2012</t>
  </si>
  <si>
    <t>1.1.2011 - 31.12.2011</t>
  </si>
  <si>
    <t>1.1.2012 - 30.9.2012</t>
  </si>
  <si>
    <t>1.1.2011 - 30.9.2011</t>
  </si>
  <si>
    <t xml:space="preserve">Poklesom výroby odliatkov dochádza postupne k zhoršovaniu sa finančnej situácie spoločnosti. Obraty sa znižujú a pre nedostatok zákazkovej náplne bude obdobná finančná situácia pokračovať aj v nasledujúcich mesiacoch - môže sa ešte zhoršovať. Prijatím novely Zákonníka práce sa situácia podstatne zhorší vo vzťahu k prepúšťaniu zamestnancov a prípadnému neskoršiemu prijímaniu nových pracovníkov.     Výsledky hospodárenia sa zhoršujú a ku koncu roka 2012 očakávame mierne kladný výsledok hospodárenia za rok 2012.                                                                                                                                                                                                                                          </t>
  </si>
  <si>
    <t>V 3. štvrťroku 2012 dochádza k výraznejšiemu poklesu objednávok od stálych odberateľov a opakuje sa situácia z predkrízového obdobia v r. 2008. Odberatelia rušia objednávky, resp. ich presúvajú na neskoršie obdobia v roku 2013. Predstavenstvo pripravuje potrebné opatrenia, týkajúce sa krátenia pracovného času, resp. možnosti znižovania stavu pracovníkov ešte v r. 2012. Finančná situácia sa vyvíja obdobne, avšak v súčasnosti je ešte primerane uspokojivá.</t>
  </si>
  <si>
    <t>Oznam o zverejnení na internetovej stránke spoločnosti bude uverejnený v Hospodárskych novinách dňa 12.11.2012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</si>
</sst>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i/>
      <sz val="10"/>
      <color indexed="9"/>
      <name val="Arial"/>
      <family val="2"/>
    </font>
    <font>
      <i/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 wrapText="1"/>
      <protection hidden="1"/>
    </xf>
    <xf numFmtId="0" fontId="1" fillId="0" borderId="2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23" fillId="0" borderId="31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horizontal="justify" vertical="top" wrapText="1"/>
      <protection locked="0"/>
    </xf>
    <xf numFmtId="0" fontId="23" fillId="0" borderId="32" xfId="0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49" fontId="0" fillId="0" borderId="36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/>
    </xf>
    <xf numFmtId="0" fontId="0" fillId="0" borderId="2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vertical="center" wrapText="1"/>
      <protection/>
    </xf>
    <xf numFmtId="49" fontId="7" fillId="0" borderId="36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49" fontId="0" fillId="0" borderId="36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2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21" xfId="0" applyNumberForma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20" fontId="0" fillId="2" borderId="43" xfId="0" applyNumberFormat="1" applyFill="1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2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7" fillId="0" borderId="47" xfId="0" applyNumberFormat="1" applyFont="1" applyBorder="1" applyAlignment="1" applyProtection="1">
      <alignment vertical="center"/>
      <protection/>
    </xf>
    <xf numFmtId="49" fontId="7" fillId="0" borderId="48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8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49" fontId="7" fillId="0" borderId="38" xfId="0" applyNumberFormat="1" applyFont="1" applyBorder="1" applyAlignment="1" applyProtection="1">
      <alignment vertical="center"/>
      <protection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0" fillId="0" borderId="48" xfId="0" applyNumberFormat="1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49" fontId="7" fillId="0" borderId="47" xfId="0" applyNumberFormat="1" applyFont="1" applyBorder="1" applyAlignment="1" applyProtection="1">
      <alignment vertical="center" wrapText="1"/>
      <protection/>
    </xf>
    <xf numFmtId="49" fontId="7" fillId="0" borderId="48" xfId="0" applyNumberFormat="1" applyFont="1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8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8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8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8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8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8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8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8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8" xfId="0" applyNumberFormat="1" applyFont="1" applyFill="1" applyBorder="1" applyAlignment="1" applyProtection="1">
      <alignment horizontal="right"/>
      <protection locked="0"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7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53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164" fontId="21" fillId="5" borderId="50" xfId="0" applyNumberFormat="1" applyFont="1" applyFill="1" applyBorder="1" applyAlignment="1" applyProtection="1">
      <alignment horizontal="right" vertical="center"/>
      <protection locked="0"/>
    </xf>
    <xf numFmtId="164" fontId="21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3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8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21" fillId="0" borderId="7" xfId="0" applyNumberFormat="1" applyFont="1" applyBorder="1" applyAlignment="1" applyProtection="1">
      <alignment vertical="center"/>
      <protection/>
    </xf>
    <xf numFmtId="49" fontId="21" fillId="0" borderId="28" xfId="0" applyNumberFormat="1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vertical="center" wrapText="1" shrinkToFit="1"/>
      <protection/>
    </xf>
    <xf numFmtId="0" fontId="21" fillId="0" borderId="28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21" fillId="0" borderId="7" xfId="0" applyNumberFormat="1" applyFont="1" applyBorder="1" applyAlignment="1" applyProtection="1">
      <alignment vertical="center" wrapText="1" shrinkToFit="1"/>
      <protection/>
    </xf>
    <xf numFmtId="49" fontId="21" fillId="0" borderId="28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8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8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ROCNA_SPRAVA-EMITENTI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ročná_správa"/>
      <sheetName val="P1Základné údaje"/>
      <sheetName val="P2Súvaha- aktíva"/>
      <sheetName val="P3Súvaha-pasíva"/>
      <sheetName val="P4Výkaz ziskov a strát"/>
      <sheetName val="P7CASH FLOW-Nepriama metóda"/>
      <sheetName val="KONTROLA"/>
    </sheetNames>
    <sheetDataSet>
      <sheetData sheetId="2">
        <row r="10">
          <cell r="F10">
            <v>2546671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B9" sqref="B9:D10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92" t="s">
        <v>425</v>
      </c>
      <c r="B1" s="91"/>
      <c r="C1" s="137" t="s">
        <v>57</v>
      </c>
      <c r="D1" s="138"/>
      <c r="E1" s="138"/>
      <c r="F1" s="91"/>
      <c r="G1" s="91"/>
      <c r="H1" s="91"/>
      <c r="I1" s="91"/>
    </row>
    <row r="2" spans="1:9" ht="15.75">
      <c r="A2" s="92"/>
      <c r="B2" s="91"/>
      <c r="C2" s="94"/>
      <c r="D2" s="95"/>
      <c r="E2" s="95"/>
      <c r="F2" s="91"/>
      <c r="G2" s="91"/>
      <c r="H2" s="91"/>
      <c r="I2" s="91"/>
    </row>
    <row r="3" spans="1:9" ht="17.25" customHeight="1">
      <c r="A3" s="147" t="s">
        <v>432</v>
      </c>
      <c r="B3" s="148"/>
      <c r="C3" s="148"/>
      <c r="D3" s="148"/>
      <c r="E3" s="148"/>
      <c r="F3" s="148"/>
      <c r="G3" s="148"/>
      <c r="H3" s="148"/>
      <c r="I3" s="148"/>
    </row>
    <row r="4" spans="1:9" ht="17.25" customHeight="1">
      <c r="A4" s="147" t="s">
        <v>419</v>
      </c>
      <c r="B4" s="148"/>
      <c r="C4" s="148"/>
      <c r="D4" s="148"/>
      <c r="E4" s="148"/>
      <c r="F4" s="148"/>
      <c r="G4" s="148"/>
      <c r="H4" s="148"/>
      <c r="I4" s="148"/>
    </row>
    <row r="5" spans="1:9" ht="15.75">
      <c r="A5" s="196" t="s">
        <v>160</v>
      </c>
      <c r="B5" s="208"/>
      <c r="C5" s="92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535</v>
      </c>
      <c r="C7" s="6"/>
      <c r="D7" s="55" t="s">
        <v>166</v>
      </c>
      <c r="E7" s="149" t="s">
        <v>534</v>
      </c>
      <c r="F7" s="209"/>
      <c r="G7" s="209"/>
      <c r="H7" s="209"/>
      <c r="I7" s="210"/>
    </row>
    <row r="8" spans="1:9" s="52" customFormat="1" ht="13.5" thickBot="1">
      <c r="A8" s="85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211" t="s">
        <v>58</v>
      </c>
      <c r="B9" s="174" t="s">
        <v>552</v>
      </c>
      <c r="C9" s="175"/>
      <c r="D9" s="176"/>
      <c r="E9" s="36"/>
      <c r="F9" s="75"/>
      <c r="G9" s="75"/>
      <c r="H9" s="75"/>
      <c r="I9" s="75"/>
    </row>
    <row r="10" spans="1:9" s="52" customFormat="1" ht="13.5" thickBot="1">
      <c r="A10" s="212"/>
      <c r="B10" s="177"/>
      <c r="C10" s="177"/>
      <c r="D10" s="178"/>
      <c r="E10" s="36"/>
      <c r="F10" s="75"/>
      <c r="G10" s="75"/>
      <c r="H10" s="75"/>
      <c r="I10" s="75"/>
    </row>
    <row r="11" spans="1:9" s="52" customFormat="1" ht="13.5" thickBot="1">
      <c r="A11" s="85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542</v>
      </c>
      <c r="D12" s="66" t="s">
        <v>413</v>
      </c>
      <c r="E12" s="3" t="s">
        <v>553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49" t="s">
        <v>536</v>
      </c>
      <c r="C14" s="213"/>
      <c r="D14" s="213"/>
      <c r="E14" s="213"/>
      <c r="F14" s="213"/>
      <c r="G14" s="213"/>
      <c r="H14" s="213"/>
      <c r="I14" s="21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49" t="s">
        <v>537</v>
      </c>
      <c r="C16" s="150"/>
      <c r="D16" s="150"/>
      <c r="E16" s="150"/>
      <c r="F16" s="150"/>
      <c r="G16" s="150"/>
      <c r="H16" s="150"/>
      <c r="I16" s="151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186"/>
      <c r="C18" s="186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152" t="s">
        <v>538</v>
      </c>
      <c r="C19" s="153"/>
      <c r="D19" s="153"/>
      <c r="E19" s="153"/>
      <c r="F19" s="153"/>
      <c r="G19" s="153"/>
      <c r="H19" s="153"/>
      <c r="I19" s="154"/>
    </row>
    <row r="20" spans="1:9" ht="12.75">
      <c r="A20" s="57" t="s">
        <v>175</v>
      </c>
      <c r="B20" s="152" t="s">
        <v>539</v>
      </c>
      <c r="C20" s="153"/>
      <c r="D20" s="153"/>
      <c r="E20" s="153"/>
      <c r="F20" s="153"/>
      <c r="G20" s="153"/>
      <c r="H20" s="153"/>
      <c r="I20" s="154"/>
    </row>
    <row r="21" spans="1:9" ht="13.5" thickBot="1">
      <c r="A21" s="58" t="s">
        <v>159</v>
      </c>
      <c r="B21" s="183" t="s">
        <v>540</v>
      </c>
      <c r="C21" s="184"/>
      <c r="D21" s="184"/>
      <c r="E21" s="184"/>
      <c r="F21" s="184"/>
      <c r="G21" s="184"/>
      <c r="H21" s="184"/>
      <c r="I21" s="185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49" t="s">
        <v>541</v>
      </c>
      <c r="C23" s="149"/>
      <c r="D23" s="149"/>
      <c r="E23" s="149"/>
      <c r="F23" s="149"/>
      <c r="G23" s="149"/>
      <c r="H23" s="149"/>
      <c r="I23" s="204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245</v>
      </c>
      <c r="D25" s="67"/>
      <c r="E25" s="59" t="s">
        <v>164</v>
      </c>
      <c r="F25" s="149" t="s">
        <v>543</v>
      </c>
      <c r="G25" s="150"/>
      <c r="H25" s="150"/>
      <c r="I25" s="151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245</v>
      </c>
      <c r="D27" s="67"/>
      <c r="E27" s="59" t="s">
        <v>164</v>
      </c>
      <c r="F27" s="149" t="s">
        <v>544</v>
      </c>
      <c r="G27" s="150"/>
      <c r="H27" s="150"/>
      <c r="I27" s="151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205" t="s">
        <v>545</v>
      </c>
      <c r="C29" s="150"/>
      <c r="D29" s="150"/>
      <c r="E29" s="150"/>
      <c r="F29" s="150"/>
      <c r="G29" s="150"/>
      <c r="H29" s="150"/>
      <c r="I29" s="151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205" t="s">
        <v>546</v>
      </c>
      <c r="C31" s="206"/>
      <c r="D31" s="206"/>
      <c r="E31" s="206"/>
      <c r="F31" s="206"/>
      <c r="G31" s="206"/>
      <c r="H31" s="206"/>
      <c r="I31" s="207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49" t="s">
        <v>547</v>
      </c>
      <c r="C33" s="187"/>
      <c r="D33" s="6"/>
      <c r="E33" s="165" t="s">
        <v>434</v>
      </c>
      <c r="F33" s="166"/>
      <c r="G33" s="149" t="s">
        <v>548</v>
      </c>
      <c r="H33" s="149"/>
      <c r="I33" s="187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22" t="s">
        <v>171</v>
      </c>
      <c r="B35" s="225" t="s">
        <v>549</v>
      </c>
      <c r="C35" s="226"/>
      <c r="D35" s="226"/>
      <c r="E35" s="226"/>
      <c r="F35" s="226"/>
      <c r="G35" s="226"/>
      <c r="H35" s="226"/>
      <c r="I35" s="227"/>
    </row>
    <row r="36" spans="1:9" ht="9.75" customHeight="1">
      <c r="A36" s="223"/>
      <c r="B36" s="228"/>
      <c r="C36" s="228"/>
      <c r="D36" s="228"/>
      <c r="E36" s="228"/>
      <c r="F36" s="228"/>
      <c r="G36" s="228"/>
      <c r="H36" s="228"/>
      <c r="I36" s="229"/>
    </row>
    <row r="37" spans="1:9" ht="13.5" thickBot="1">
      <c r="A37" s="224"/>
      <c r="B37" s="230"/>
      <c r="C37" s="230"/>
      <c r="D37" s="230"/>
      <c r="E37" s="230"/>
      <c r="F37" s="230"/>
      <c r="G37" s="230"/>
      <c r="H37" s="230"/>
      <c r="I37" s="231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39" t="s">
        <v>427</v>
      </c>
      <c r="B39" s="142" t="s">
        <v>559</v>
      </c>
      <c r="C39" s="232" t="s">
        <v>428</v>
      </c>
      <c r="D39" s="233"/>
      <c r="E39" s="233"/>
      <c r="F39" s="235" t="s">
        <v>546</v>
      </c>
      <c r="G39" s="236"/>
      <c r="H39" s="236"/>
      <c r="I39" s="237"/>
    </row>
    <row r="40" spans="1:9" ht="12.75">
      <c r="A40" s="140"/>
      <c r="B40" s="143"/>
      <c r="C40" s="234"/>
      <c r="D40" s="234"/>
      <c r="E40" s="234"/>
      <c r="F40" s="238"/>
      <c r="G40" s="238"/>
      <c r="H40" s="238"/>
      <c r="I40" s="239"/>
    </row>
    <row r="41" spans="1:9" ht="12.75">
      <c r="A41" s="140"/>
      <c r="B41" s="143"/>
      <c r="C41" s="234"/>
      <c r="D41" s="234"/>
      <c r="E41" s="234"/>
      <c r="F41" s="238"/>
      <c r="G41" s="238"/>
      <c r="H41" s="238"/>
      <c r="I41" s="239"/>
    </row>
    <row r="42" spans="1:9" ht="12.75">
      <c r="A42" s="140"/>
      <c r="B42" s="143"/>
      <c r="C42" s="198" t="s">
        <v>405</v>
      </c>
      <c r="D42" s="199"/>
      <c r="E42" s="199"/>
      <c r="F42" s="188">
        <v>41225</v>
      </c>
      <c r="G42" s="189"/>
      <c r="H42" s="189"/>
      <c r="I42" s="190"/>
    </row>
    <row r="43" spans="1:9" ht="12.75">
      <c r="A43" s="140"/>
      <c r="B43" s="143"/>
      <c r="C43" s="200"/>
      <c r="D43" s="201"/>
      <c r="E43" s="201"/>
      <c r="F43" s="191"/>
      <c r="G43" s="191"/>
      <c r="H43" s="191"/>
      <c r="I43" s="192"/>
    </row>
    <row r="44" spans="1:9" ht="13.5" thickBot="1">
      <c r="A44" s="141"/>
      <c r="B44" s="144"/>
      <c r="C44" s="145" t="s">
        <v>426</v>
      </c>
      <c r="D44" s="146"/>
      <c r="E44" s="146"/>
      <c r="F44" s="193">
        <v>0.5625</v>
      </c>
      <c r="G44" s="194"/>
      <c r="H44" s="194"/>
      <c r="I44" s="195"/>
    </row>
    <row r="45" spans="1:9" ht="12.75">
      <c r="A45" s="90"/>
      <c r="B45" s="90"/>
      <c r="C45" s="90"/>
      <c r="D45" s="90"/>
      <c r="E45" s="90"/>
      <c r="F45" s="90"/>
      <c r="G45" s="90"/>
      <c r="H45" s="90"/>
      <c r="I45" s="90"/>
    </row>
    <row r="46" spans="1:9" ht="12.75">
      <c r="A46" s="245" t="s">
        <v>433</v>
      </c>
      <c r="B46" s="246"/>
      <c r="C46" s="246"/>
      <c r="D46" s="246"/>
      <c r="E46" s="246"/>
      <c r="F46" s="246"/>
      <c r="G46" s="246"/>
      <c r="H46" s="246"/>
      <c r="I46" s="246"/>
    </row>
    <row r="47" spans="1:9" ht="12.75" customHeight="1">
      <c r="A47" s="246"/>
      <c r="B47" s="246"/>
      <c r="C47" s="246"/>
      <c r="D47" s="246"/>
      <c r="E47" s="246"/>
      <c r="F47" s="246"/>
      <c r="G47" s="246"/>
      <c r="H47" s="246"/>
      <c r="I47" s="246"/>
    </row>
    <row r="48" spans="1:9" ht="12.75" customHeight="1">
      <c r="A48" s="246"/>
      <c r="B48" s="246"/>
      <c r="C48" s="246"/>
      <c r="D48" s="246"/>
      <c r="E48" s="246"/>
      <c r="F48" s="246"/>
      <c r="G48" s="246"/>
      <c r="H48" s="246"/>
      <c r="I48" s="246"/>
    </row>
    <row r="49" spans="1:9" ht="12.75">
      <c r="A49" s="246"/>
      <c r="B49" s="246"/>
      <c r="C49" s="246"/>
      <c r="D49" s="246"/>
      <c r="E49" s="246"/>
      <c r="F49" s="246"/>
      <c r="G49" s="246"/>
      <c r="H49" s="246"/>
      <c r="I49" s="24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215" t="s">
        <v>550</v>
      </c>
      <c r="C51" s="216"/>
      <c r="D51" s="216"/>
      <c r="E51" s="216"/>
      <c r="F51" s="216"/>
      <c r="G51" s="216"/>
      <c r="H51" s="216"/>
      <c r="I51" s="217"/>
    </row>
    <row r="52" spans="1:9" ht="12.75">
      <c r="A52" s="60"/>
      <c r="B52" s="218"/>
      <c r="C52" s="218"/>
      <c r="D52" s="218"/>
      <c r="E52" s="218"/>
      <c r="F52" s="218"/>
      <c r="G52" s="218"/>
      <c r="H52" s="218"/>
      <c r="I52" s="219"/>
    </row>
    <row r="53" spans="1:14" ht="12.75">
      <c r="A53" s="60"/>
      <c r="B53" s="218"/>
      <c r="C53" s="218"/>
      <c r="D53" s="218"/>
      <c r="E53" s="218"/>
      <c r="F53" s="218"/>
      <c r="G53" s="218"/>
      <c r="H53" s="218"/>
      <c r="I53" s="219"/>
      <c r="J53" s="6"/>
      <c r="K53" s="6"/>
      <c r="L53" s="6"/>
      <c r="M53" s="6"/>
      <c r="N53" s="6"/>
    </row>
    <row r="54" spans="1:14" ht="12.75">
      <c r="A54" s="60"/>
      <c r="B54" s="218"/>
      <c r="C54" s="218"/>
      <c r="D54" s="218"/>
      <c r="E54" s="218"/>
      <c r="F54" s="218"/>
      <c r="G54" s="218"/>
      <c r="H54" s="218"/>
      <c r="I54" s="219"/>
      <c r="J54" s="6"/>
      <c r="K54" s="6"/>
      <c r="L54" s="6"/>
      <c r="M54" s="6"/>
      <c r="N54" s="6"/>
    </row>
    <row r="55" spans="1:14" ht="12.75">
      <c r="A55" s="60"/>
      <c r="B55" s="218"/>
      <c r="C55" s="218"/>
      <c r="D55" s="218"/>
      <c r="E55" s="218"/>
      <c r="F55" s="218"/>
      <c r="G55" s="218"/>
      <c r="H55" s="218"/>
      <c r="I55" s="219"/>
      <c r="J55" s="6"/>
      <c r="K55" s="6"/>
      <c r="L55" s="6"/>
      <c r="M55" s="6"/>
      <c r="N55" s="6"/>
    </row>
    <row r="56" spans="1:14" ht="12.75">
      <c r="A56" s="60"/>
      <c r="B56" s="218"/>
      <c r="C56" s="218"/>
      <c r="D56" s="218"/>
      <c r="E56" s="218"/>
      <c r="F56" s="218"/>
      <c r="G56" s="218"/>
      <c r="H56" s="218"/>
      <c r="I56" s="219"/>
      <c r="J56" s="6"/>
      <c r="K56" s="6"/>
      <c r="L56" s="6"/>
      <c r="M56" s="6"/>
      <c r="N56" s="6"/>
    </row>
    <row r="57" spans="1:14" ht="12.75">
      <c r="A57" s="60"/>
      <c r="B57" s="218"/>
      <c r="C57" s="218"/>
      <c r="D57" s="218"/>
      <c r="E57" s="218"/>
      <c r="F57" s="218"/>
      <c r="G57" s="218"/>
      <c r="H57" s="218"/>
      <c r="I57" s="219"/>
      <c r="J57" s="6"/>
      <c r="K57" s="6"/>
      <c r="L57" s="6"/>
      <c r="M57" s="6"/>
      <c r="N57" s="6"/>
    </row>
    <row r="58" spans="1:14" ht="13.5" thickBot="1">
      <c r="A58" s="61"/>
      <c r="B58" s="220"/>
      <c r="C58" s="220"/>
      <c r="D58" s="220"/>
      <c r="E58" s="220"/>
      <c r="F58" s="220"/>
      <c r="G58" s="220"/>
      <c r="H58" s="220"/>
      <c r="I58" s="221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211" t="s">
        <v>59</v>
      </c>
      <c r="B62" s="215" t="s">
        <v>558</v>
      </c>
      <c r="C62" s="216"/>
      <c r="D62" s="216"/>
      <c r="E62" s="216"/>
      <c r="F62" s="216"/>
      <c r="G62" s="216"/>
      <c r="H62" s="216"/>
      <c r="I62" s="217"/>
    </row>
    <row r="63" spans="1:9" ht="12.75">
      <c r="A63" s="240"/>
      <c r="B63" s="247"/>
      <c r="C63" s="247"/>
      <c r="D63" s="247"/>
      <c r="E63" s="247"/>
      <c r="F63" s="247"/>
      <c r="G63" s="247"/>
      <c r="H63" s="247"/>
      <c r="I63" s="219"/>
    </row>
    <row r="64" spans="1:9" ht="12.75">
      <c r="A64" s="240"/>
      <c r="B64" s="247"/>
      <c r="C64" s="247"/>
      <c r="D64" s="247"/>
      <c r="E64" s="247"/>
      <c r="F64" s="247"/>
      <c r="G64" s="247"/>
      <c r="H64" s="247"/>
      <c r="I64" s="219"/>
    </row>
    <row r="65" spans="1:9" ht="12.75">
      <c r="A65" s="240"/>
      <c r="B65" s="247"/>
      <c r="C65" s="247"/>
      <c r="D65" s="247"/>
      <c r="E65" s="247"/>
      <c r="F65" s="247"/>
      <c r="G65" s="247"/>
      <c r="H65" s="247"/>
      <c r="I65" s="219"/>
    </row>
    <row r="66" spans="1:9" ht="12.75">
      <c r="A66" s="240"/>
      <c r="B66" s="247"/>
      <c r="C66" s="247"/>
      <c r="D66" s="247"/>
      <c r="E66" s="247"/>
      <c r="F66" s="247"/>
      <c r="G66" s="247"/>
      <c r="H66" s="247"/>
      <c r="I66" s="219"/>
    </row>
    <row r="67" spans="1:9" ht="12.75">
      <c r="A67" s="240"/>
      <c r="B67" s="247"/>
      <c r="C67" s="247"/>
      <c r="D67" s="247"/>
      <c r="E67" s="247"/>
      <c r="F67" s="247"/>
      <c r="G67" s="247"/>
      <c r="H67" s="247"/>
      <c r="I67" s="219"/>
    </row>
    <row r="68" spans="1:9" ht="12.75">
      <c r="A68" s="240"/>
      <c r="B68" s="247"/>
      <c r="C68" s="247"/>
      <c r="D68" s="247"/>
      <c r="E68" s="247"/>
      <c r="F68" s="247"/>
      <c r="G68" s="247"/>
      <c r="H68" s="247"/>
      <c r="I68" s="219"/>
    </row>
    <row r="69" spans="1:9" ht="12.75">
      <c r="A69" s="240"/>
      <c r="B69" s="247"/>
      <c r="C69" s="247"/>
      <c r="D69" s="247"/>
      <c r="E69" s="247"/>
      <c r="F69" s="247"/>
      <c r="G69" s="247"/>
      <c r="H69" s="247"/>
      <c r="I69" s="219"/>
    </row>
    <row r="70" spans="1:9" ht="12.75">
      <c r="A70" s="240"/>
      <c r="B70" s="248"/>
      <c r="C70" s="248"/>
      <c r="D70" s="248"/>
      <c r="E70" s="248"/>
      <c r="F70" s="248"/>
      <c r="G70" s="248"/>
      <c r="H70" s="248"/>
      <c r="I70" s="249"/>
    </row>
    <row r="71" spans="1:9" ht="12.75">
      <c r="A71" s="240"/>
      <c r="B71" s="248"/>
      <c r="C71" s="248"/>
      <c r="D71" s="248"/>
      <c r="E71" s="248"/>
      <c r="F71" s="248"/>
      <c r="G71" s="248"/>
      <c r="H71" s="248"/>
      <c r="I71" s="249"/>
    </row>
    <row r="72" spans="1:9" ht="12.75">
      <c r="A72" s="240"/>
      <c r="B72" s="248"/>
      <c r="C72" s="248"/>
      <c r="D72" s="248"/>
      <c r="E72" s="248"/>
      <c r="F72" s="248"/>
      <c r="G72" s="248"/>
      <c r="H72" s="248"/>
      <c r="I72" s="249"/>
    </row>
    <row r="73" spans="1:9" ht="12.75">
      <c r="A73" s="240"/>
      <c r="B73" s="248"/>
      <c r="C73" s="248"/>
      <c r="D73" s="248"/>
      <c r="E73" s="248"/>
      <c r="F73" s="248"/>
      <c r="G73" s="248"/>
      <c r="H73" s="248"/>
      <c r="I73" s="249"/>
    </row>
    <row r="74" spans="1:9" ht="12.75">
      <c r="A74" s="240"/>
      <c r="B74" s="248"/>
      <c r="C74" s="248"/>
      <c r="D74" s="248"/>
      <c r="E74" s="248"/>
      <c r="F74" s="248"/>
      <c r="G74" s="248"/>
      <c r="H74" s="248"/>
      <c r="I74" s="249"/>
    </row>
    <row r="75" spans="1:9" ht="12.75">
      <c r="A75" s="240"/>
      <c r="B75" s="248"/>
      <c r="C75" s="248"/>
      <c r="D75" s="248"/>
      <c r="E75" s="248"/>
      <c r="F75" s="248"/>
      <c r="G75" s="248"/>
      <c r="H75" s="248"/>
      <c r="I75" s="249"/>
    </row>
    <row r="76" spans="1:9" ht="12.75">
      <c r="A76" s="240"/>
      <c r="B76" s="248"/>
      <c r="C76" s="248"/>
      <c r="D76" s="248"/>
      <c r="E76" s="248"/>
      <c r="F76" s="248"/>
      <c r="G76" s="248"/>
      <c r="H76" s="248"/>
      <c r="I76" s="249"/>
    </row>
    <row r="77" spans="1:9" ht="13.5" thickBot="1">
      <c r="A77" s="212"/>
      <c r="B77" s="146"/>
      <c r="C77" s="146"/>
      <c r="D77" s="146"/>
      <c r="E77" s="146"/>
      <c r="F77" s="146"/>
      <c r="G77" s="146"/>
      <c r="H77" s="146"/>
      <c r="I77" s="250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96" t="s">
        <v>421</v>
      </c>
      <c r="B80" s="197"/>
      <c r="C80" s="197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61" t="s">
        <v>72</v>
      </c>
      <c r="B82" s="215" t="s">
        <v>557</v>
      </c>
      <c r="C82" s="216"/>
      <c r="D82" s="216"/>
      <c r="E82" s="216"/>
      <c r="F82" s="216"/>
      <c r="G82" s="216"/>
      <c r="H82" s="216"/>
      <c r="I82" s="217"/>
    </row>
    <row r="83" spans="1:9" ht="12.75">
      <c r="A83" s="262"/>
      <c r="B83" s="247"/>
      <c r="C83" s="247"/>
      <c r="D83" s="247"/>
      <c r="E83" s="247"/>
      <c r="F83" s="247"/>
      <c r="G83" s="247"/>
      <c r="H83" s="247"/>
      <c r="I83" s="219"/>
    </row>
    <row r="84" spans="1:9" ht="12.75">
      <c r="A84" s="262"/>
      <c r="B84" s="247"/>
      <c r="C84" s="247"/>
      <c r="D84" s="247"/>
      <c r="E84" s="247"/>
      <c r="F84" s="247"/>
      <c r="G84" s="247"/>
      <c r="H84" s="247"/>
      <c r="I84" s="219"/>
    </row>
    <row r="85" spans="1:9" ht="12.75">
      <c r="A85" s="262"/>
      <c r="B85" s="247"/>
      <c r="C85" s="247"/>
      <c r="D85" s="247"/>
      <c r="E85" s="247"/>
      <c r="F85" s="247"/>
      <c r="G85" s="247"/>
      <c r="H85" s="247"/>
      <c r="I85" s="219"/>
    </row>
    <row r="86" spans="1:9" ht="12.75">
      <c r="A86" s="262"/>
      <c r="B86" s="247"/>
      <c r="C86" s="247"/>
      <c r="D86" s="247"/>
      <c r="E86" s="247"/>
      <c r="F86" s="247"/>
      <c r="G86" s="247"/>
      <c r="H86" s="247"/>
      <c r="I86" s="219"/>
    </row>
    <row r="87" spans="1:9" ht="12.75">
      <c r="A87" s="262"/>
      <c r="B87" s="247"/>
      <c r="C87" s="247"/>
      <c r="D87" s="247"/>
      <c r="E87" s="247"/>
      <c r="F87" s="247"/>
      <c r="G87" s="247"/>
      <c r="H87" s="247"/>
      <c r="I87" s="219"/>
    </row>
    <row r="88" spans="1:9" ht="12.75">
      <c r="A88" s="262"/>
      <c r="B88" s="247"/>
      <c r="C88" s="247"/>
      <c r="D88" s="247"/>
      <c r="E88" s="247"/>
      <c r="F88" s="247"/>
      <c r="G88" s="247"/>
      <c r="H88" s="247"/>
      <c r="I88" s="219"/>
    </row>
    <row r="89" spans="1:9" ht="12.75">
      <c r="A89" s="262"/>
      <c r="B89" s="247"/>
      <c r="C89" s="247"/>
      <c r="D89" s="247"/>
      <c r="E89" s="247"/>
      <c r="F89" s="247"/>
      <c r="G89" s="247"/>
      <c r="H89" s="247"/>
      <c r="I89" s="219"/>
    </row>
    <row r="90" spans="1:9" ht="12.75">
      <c r="A90" s="262"/>
      <c r="B90" s="248"/>
      <c r="C90" s="248"/>
      <c r="D90" s="248"/>
      <c r="E90" s="248"/>
      <c r="F90" s="248"/>
      <c r="G90" s="248"/>
      <c r="H90" s="248"/>
      <c r="I90" s="249"/>
    </row>
    <row r="91" spans="1:9" ht="12.75">
      <c r="A91" s="262"/>
      <c r="B91" s="248"/>
      <c r="C91" s="248"/>
      <c r="D91" s="248"/>
      <c r="E91" s="248"/>
      <c r="F91" s="248"/>
      <c r="G91" s="248"/>
      <c r="H91" s="248"/>
      <c r="I91" s="249"/>
    </row>
    <row r="92" spans="1:9" ht="12.75">
      <c r="A92" s="262"/>
      <c r="B92" s="248"/>
      <c r="C92" s="248"/>
      <c r="D92" s="248"/>
      <c r="E92" s="248"/>
      <c r="F92" s="248"/>
      <c r="G92" s="248"/>
      <c r="H92" s="248"/>
      <c r="I92" s="249"/>
    </row>
    <row r="93" spans="1:9" ht="12.75">
      <c r="A93" s="262"/>
      <c r="B93" s="248"/>
      <c r="C93" s="248"/>
      <c r="D93" s="248"/>
      <c r="E93" s="248"/>
      <c r="F93" s="248"/>
      <c r="G93" s="248"/>
      <c r="H93" s="248"/>
      <c r="I93" s="249"/>
    </row>
    <row r="94" spans="1:9" ht="12.75">
      <c r="A94" s="262"/>
      <c r="B94" s="248"/>
      <c r="C94" s="248"/>
      <c r="D94" s="248"/>
      <c r="E94" s="248"/>
      <c r="F94" s="248"/>
      <c r="G94" s="248"/>
      <c r="H94" s="248"/>
      <c r="I94" s="249"/>
    </row>
    <row r="95" spans="1:9" ht="12.75">
      <c r="A95" s="262"/>
      <c r="B95" s="248"/>
      <c r="C95" s="248"/>
      <c r="D95" s="248"/>
      <c r="E95" s="248"/>
      <c r="F95" s="248"/>
      <c r="G95" s="248"/>
      <c r="H95" s="248"/>
      <c r="I95" s="249"/>
    </row>
    <row r="96" spans="1:9" ht="12.75">
      <c r="A96" s="262"/>
      <c r="B96" s="248"/>
      <c r="C96" s="248"/>
      <c r="D96" s="248"/>
      <c r="E96" s="248"/>
      <c r="F96" s="248"/>
      <c r="G96" s="248"/>
      <c r="H96" s="248"/>
      <c r="I96" s="249"/>
    </row>
    <row r="97" spans="1:9" ht="13.5" thickBot="1">
      <c r="A97" s="263"/>
      <c r="B97" s="146"/>
      <c r="C97" s="146"/>
      <c r="D97" s="146"/>
      <c r="E97" s="146"/>
      <c r="F97" s="146"/>
      <c r="G97" s="146"/>
      <c r="H97" s="146"/>
      <c r="I97" s="250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79" t="s">
        <v>438</v>
      </c>
      <c r="B99" s="180"/>
      <c r="C99" s="181"/>
      <c r="D99" s="181"/>
      <c r="E99" s="182"/>
      <c r="F99" s="241"/>
      <c r="G99" s="241"/>
      <c r="H99" s="241"/>
      <c r="I99" s="242"/>
    </row>
    <row r="100" spans="1:9" s="52" customFormat="1" ht="12.75">
      <c r="A100" s="251" t="s">
        <v>422</v>
      </c>
      <c r="B100" s="252"/>
      <c r="C100" s="243" t="s">
        <v>435</v>
      </c>
      <c r="D100" s="244"/>
      <c r="E100" s="244"/>
      <c r="F100" s="259" t="s">
        <v>61</v>
      </c>
      <c r="G100" s="259"/>
      <c r="H100" s="259"/>
      <c r="I100" s="260"/>
    </row>
    <row r="101" spans="1:9" s="52" customFormat="1" ht="12.75">
      <c r="A101" s="253"/>
      <c r="B101" s="254"/>
      <c r="C101" s="257" t="s">
        <v>436</v>
      </c>
      <c r="D101" s="258"/>
      <c r="E101" s="258"/>
      <c r="F101" s="202" t="s">
        <v>62</v>
      </c>
      <c r="G101" s="202"/>
      <c r="H101" s="202"/>
      <c r="I101" s="203"/>
    </row>
    <row r="102" spans="1:9" s="52" customFormat="1" ht="12.75">
      <c r="A102" s="253"/>
      <c r="B102" s="254"/>
      <c r="C102" s="257" t="s">
        <v>437</v>
      </c>
      <c r="D102" s="258"/>
      <c r="E102" s="258"/>
      <c r="F102" s="202" t="s">
        <v>63</v>
      </c>
      <c r="G102" s="202"/>
      <c r="H102" s="202"/>
      <c r="I102" s="203"/>
    </row>
    <row r="103" spans="1:9" s="52" customFormat="1" ht="13.5" thickBot="1">
      <c r="A103" s="255"/>
      <c r="B103" s="256"/>
      <c r="C103" s="269"/>
      <c r="D103" s="270"/>
      <c r="E103" s="270"/>
      <c r="F103" s="172"/>
      <c r="G103" s="172"/>
      <c r="H103" s="172"/>
      <c r="I103" s="173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211" t="s">
        <v>64</v>
      </c>
      <c r="B105" s="273"/>
      <c r="C105" s="279"/>
      <c r="D105" s="280"/>
      <c r="E105" s="280"/>
      <c r="F105" s="277"/>
      <c r="G105" s="277"/>
      <c r="H105" s="277"/>
      <c r="I105" s="278"/>
    </row>
    <row r="106" spans="1:9" s="52" customFormat="1" ht="12.75">
      <c r="A106" s="271" t="s">
        <v>407</v>
      </c>
      <c r="B106" s="272"/>
      <c r="C106" s="169" t="s">
        <v>409</v>
      </c>
      <c r="D106" s="170"/>
      <c r="E106" s="171"/>
      <c r="F106" s="274" t="s">
        <v>65</v>
      </c>
      <c r="G106" s="275"/>
      <c r="H106" s="275"/>
      <c r="I106" s="276"/>
    </row>
    <row r="107" spans="1:9" s="52" customFormat="1" ht="21" customHeight="1">
      <c r="A107" s="157" t="s">
        <v>71</v>
      </c>
      <c r="B107" s="132"/>
      <c r="C107" s="124"/>
      <c r="D107" s="124"/>
      <c r="E107" s="125"/>
      <c r="F107" s="160"/>
      <c r="G107" s="161"/>
      <c r="H107" s="161"/>
      <c r="I107" s="162"/>
    </row>
    <row r="108" spans="1:9" s="52" customFormat="1" ht="90.75" customHeight="1" thickBot="1">
      <c r="A108" s="133"/>
      <c r="B108" s="130"/>
      <c r="C108" s="155" t="s">
        <v>410</v>
      </c>
      <c r="D108" s="156"/>
      <c r="E108" s="156"/>
      <c r="F108" s="131" t="s">
        <v>66</v>
      </c>
      <c r="G108" s="131"/>
      <c r="H108" s="131"/>
      <c r="I108" s="126"/>
    </row>
    <row r="109" spans="1:9" ht="13.5" thickBot="1">
      <c r="A109" s="163"/>
      <c r="B109" s="164"/>
      <c r="C109" s="164"/>
      <c r="D109" s="164"/>
      <c r="E109" s="164"/>
      <c r="F109" s="164"/>
      <c r="G109" s="164"/>
      <c r="H109" s="164"/>
      <c r="I109" s="164"/>
    </row>
    <row r="110" spans="1:9" ht="13.5" thickBot="1">
      <c r="A110" s="165" t="s">
        <v>67</v>
      </c>
      <c r="B110" s="166"/>
      <c r="C110" s="166"/>
      <c r="D110" s="167"/>
      <c r="E110" s="167"/>
      <c r="F110" s="168"/>
      <c r="G110" s="86" t="s">
        <v>551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39" t="s">
        <v>423</v>
      </c>
      <c r="B112" s="264"/>
      <c r="C112" s="127" t="s">
        <v>409</v>
      </c>
      <c r="D112" s="128"/>
      <c r="E112" s="129"/>
      <c r="F112" s="123" t="s">
        <v>68</v>
      </c>
      <c r="G112" s="158"/>
      <c r="H112" s="158"/>
      <c r="I112" s="159"/>
    </row>
    <row r="113" spans="1:9" s="52" customFormat="1" ht="13.5" customHeight="1">
      <c r="A113" s="265"/>
      <c r="B113" s="266"/>
      <c r="C113" s="124"/>
      <c r="D113" s="124"/>
      <c r="E113" s="125"/>
      <c r="F113" s="160"/>
      <c r="G113" s="161"/>
      <c r="H113" s="161"/>
      <c r="I113" s="162"/>
    </row>
    <row r="114" spans="1:9" s="52" customFormat="1" ht="13.5" thickBot="1">
      <c r="A114" s="267"/>
      <c r="B114" s="268"/>
      <c r="C114" s="155" t="s">
        <v>410</v>
      </c>
      <c r="D114" s="156"/>
      <c r="E114" s="156"/>
      <c r="F114" s="131" t="s">
        <v>69</v>
      </c>
      <c r="G114" s="131"/>
      <c r="H114" s="131"/>
      <c r="I114" s="126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7"/>
    </row>
    <row r="116" spans="1:9" ht="15.75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 ht="12.75">
      <c r="A117" s="122" t="s">
        <v>533</v>
      </c>
      <c r="B117" s="80"/>
      <c r="C117" s="80"/>
      <c r="D117" s="80"/>
      <c r="E117" s="80"/>
      <c r="F117" s="80"/>
      <c r="G117" s="80"/>
      <c r="H117" s="80"/>
      <c r="I117" s="81"/>
    </row>
    <row r="118" spans="1:9" ht="12.75">
      <c r="A118" s="82"/>
      <c r="B118" s="83"/>
      <c r="C118" s="83"/>
      <c r="D118" s="83"/>
      <c r="E118" s="83"/>
      <c r="F118" s="83"/>
      <c r="G118" s="83"/>
      <c r="H118" s="83"/>
      <c r="I118" s="84"/>
    </row>
    <row r="119" spans="1:9" ht="12.75" customHeight="1">
      <c r="A119" s="121" t="s">
        <v>532</v>
      </c>
      <c r="B119" s="115"/>
      <c r="C119" s="115"/>
      <c r="D119" s="115"/>
      <c r="E119" s="115"/>
      <c r="F119" s="115"/>
      <c r="G119" s="115"/>
      <c r="H119" s="115"/>
      <c r="I119" s="116"/>
    </row>
    <row r="120" spans="1:9" ht="12.75">
      <c r="A120" s="114"/>
      <c r="B120" s="115"/>
      <c r="C120" s="115"/>
      <c r="D120" s="115"/>
      <c r="E120" s="115"/>
      <c r="F120" s="115"/>
      <c r="G120" s="115"/>
      <c r="H120" s="115"/>
      <c r="I120" s="116"/>
    </row>
    <row r="121" spans="1:9" ht="12.75">
      <c r="A121" s="114"/>
      <c r="B121" s="115"/>
      <c r="C121" s="115"/>
      <c r="D121" s="115"/>
      <c r="E121" s="115"/>
      <c r="F121" s="115"/>
      <c r="G121" s="115"/>
      <c r="H121" s="115"/>
      <c r="I121" s="116"/>
    </row>
    <row r="122" spans="1:9" ht="12.75">
      <c r="A122" s="114"/>
      <c r="B122" s="115"/>
      <c r="C122" s="115"/>
      <c r="D122" s="115"/>
      <c r="E122" s="115"/>
      <c r="F122" s="115"/>
      <c r="G122" s="115"/>
      <c r="H122" s="115"/>
      <c r="I122" s="116"/>
    </row>
    <row r="123" spans="1:9" ht="12.75" customHeight="1">
      <c r="A123" s="121" t="s">
        <v>70</v>
      </c>
      <c r="B123" s="115"/>
      <c r="C123" s="115"/>
      <c r="D123" s="115"/>
      <c r="E123" s="115"/>
      <c r="F123" s="115"/>
      <c r="G123" s="115"/>
      <c r="H123" s="115"/>
      <c r="I123" s="116"/>
    </row>
    <row r="124" spans="1:9" ht="12.75">
      <c r="A124" s="114"/>
      <c r="B124" s="115"/>
      <c r="C124" s="115"/>
      <c r="D124" s="115"/>
      <c r="E124" s="115"/>
      <c r="F124" s="115"/>
      <c r="G124" s="115"/>
      <c r="H124" s="115"/>
      <c r="I124" s="116"/>
    </row>
    <row r="125" spans="1:9" ht="12.75">
      <c r="A125" s="114"/>
      <c r="B125" s="115"/>
      <c r="C125" s="115"/>
      <c r="D125" s="115"/>
      <c r="E125" s="115"/>
      <c r="F125" s="115"/>
      <c r="G125" s="115"/>
      <c r="H125" s="115"/>
      <c r="I125" s="116"/>
    </row>
    <row r="126" spans="1:9" ht="13.5" customHeight="1" thickBot="1">
      <c r="A126" s="120" t="s">
        <v>424</v>
      </c>
      <c r="B126" s="109"/>
      <c r="C126" s="109"/>
      <c r="D126" s="109"/>
      <c r="E126" s="109"/>
      <c r="F126" s="109"/>
      <c r="G126" s="109"/>
      <c r="H126" s="109"/>
      <c r="I126" s="110"/>
    </row>
    <row r="127" spans="1:9" ht="12.75">
      <c r="A127" s="111"/>
      <c r="B127" s="112"/>
      <c r="C127" s="112"/>
      <c r="D127" s="112"/>
      <c r="E127" s="112"/>
      <c r="F127" s="112"/>
      <c r="G127" s="112"/>
      <c r="H127" s="112"/>
      <c r="I127" s="113"/>
    </row>
    <row r="128" spans="1:9" ht="12.75">
      <c r="A128" s="114"/>
      <c r="B128" s="115"/>
      <c r="C128" s="115"/>
      <c r="D128" s="115"/>
      <c r="E128" s="115"/>
      <c r="F128" s="115"/>
      <c r="G128" s="115"/>
      <c r="H128" s="115"/>
      <c r="I128" s="116"/>
    </row>
    <row r="129" spans="1:9" ht="12.75">
      <c r="A129" s="117"/>
      <c r="B129" s="118"/>
      <c r="C129" s="118"/>
      <c r="D129" s="118"/>
      <c r="E129" s="118"/>
      <c r="F129" s="118"/>
      <c r="G129" s="118"/>
      <c r="H129" s="118"/>
      <c r="I129" s="119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6">
    <mergeCell ref="A82:A97"/>
    <mergeCell ref="B82:I97"/>
    <mergeCell ref="A112:B114"/>
    <mergeCell ref="C103:E103"/>
    <mergeCell ref="A106:B106"/>
    <mergeCell ref="A105:B105"/>
    <mergeCell ref="F106:I107"/>
    <mergeCell ref="F105:I105"/>
    <mergeCell ref="C105:E105"/>
    <mergeCell ref="F102:I102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35:A37"/>
    <mergeCell ref="B35:I37"/>
    <mergeCell ref="C39:E41"/>
    <mergeCell ref="F39:I41"/>
    <mergeCell ref="A5:B5"/>
    <mergeCell ref="E7:I7"/>
    <mergeCell ref="A9:A10"/>
    <mergeCell ref="B14:I14"/>
    <mergeCell ref="C42:E43"/>
    <mergeCell ref="B33:C33"/>
    <mergeCell ref="F101:I101"/>
    <mergeCell ref="B23:I23"/>
    <mergeCell ref="B31:I31"/>
    <mergeCell ref="B29:I29"/>
    <mergeCell ref="F25:I25"/>
    <mergeCell ref="B51:I58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E33:F3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zlievaren@zlievaren-sez.sk"/>
    <hyperlink ref="B31" r:id="rId2" display="www.zlievaren-sez.sk"/>
    <hyperlink ref="F39" r:id="rId3" display="www.zlievaren-sez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D150" sqref="D150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6" t="s">
        <v>450</v>
      </c>
      <c r="B1" s="316"/>
      <c r="C1" s="316"/>
      <c r="D1" s="316"/>
      <c r="E1" s="316"/>
      <c r="F1" s="93"/>
    </row>
    <row r="2" spans="1:6" s="18" customFormat="1" ht="15.75">
      <c r="A2" s="320" t="s">
        <v>431</v>
      </c>
      <c r="B2" s="321"/>
      <c r="C2" s="317" t="s">
        <v>555</v>
      </c>
      <c r="D2" s="318"/>
      <c r="E2" s="318"/>
      <c r="F2" s="319"/>
    </row>
    <row r="3" spans="1:6" ht="15.75">
      <c r="A3" s="311" t="s">
        <v>430</v>
      </c>
      <c r="B3" s="312"/>
      <c r="C3" s="297" t="s">
        <v>554</v>
      </c>
      <c r="D3" s="298"/>
      <c r="E3" s="298"/>
      <c r="F3" s="299"/>
    </row>
    <row r="4" spans="1:6" ht="15.75">
      <c r="A4" s="311" t="s">
        <v>377</v>
      </c>
      <c r="B4" s="312"/>
      <c r="C4" s="300" t="str">
        <f>IF(ISBLANK('Predbežné vyhlásenie'!B16),"  ",'Predbežné vyhlásenie'!B16)</f>
        <v>Zlieváreň SEZ Krompachy akciová spoločnosť</v>
      </c>
      <c r="D4" s="301"/>
      <c r="E4" s="301"/>
      <c r="F4" s="302"/>
    </row>
    <row r="5" spans="1:30" ht="15.75">
      <c r="A5" s="311" t="s">
        <v>166</v>
      </c>
      <c r="B5" s="312"/>
      <c r="C5" s="300" t="str">
        <f>IF(ISBLANK('Predbežné vyhlásenie'!E7),"  ",'Predbežné vyhlásenie'!E7)</f>
        <v>31651283</v>
      </c>
      <c r="D5" s="301"/>
      <c r="E5" s="301"/>
      <c r="F5" s="30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5" customFormat="1" ht="33.75">
      <c r="A7" s="313" t="s">
        <v>35</v>
      </c>
      <c r="B7" s="313" t="s">
        <v>40</v>
      </c>
      <c r="C7" s="313" t="s">
        <v>44</v>
      </c>
      <c r="D7" s="309" t="s">
        <v>452</v>
      </c>
      <c r="E7" s="310"/>
      <c r="F7" s="104" t="s">
        <v>429</v>
      </c>
    </row>
    <row r="8" spans="1:6" s="105" customFormat="1" ht="13.5" customHeight="1">
      <c r="A8" s="314"/>
      <c r="B8" s="314"/>
      <c r="C8" s="314"/>
      <c r="D8" s="101" t="s">
        <v>41</v>
      </c>
      <c r="E8" s="101" t="s">
        <v>43</v>
      </c>
      <c r="F8" s="101" t="s">
        <v>43</v>
      </c>
    </row>
    <row r="9" spans="1:6" s="105" customFormat="1" ht="11.25">
      <c r="A9" s="315"/>
      <c r="B9" s="315"/>
      <c r="C9" s="315"/>
      <c r="D9" s="101" t="s">
        <v>42</v>
      </c>
      <c r="E9" s="101"/>
      <c r="F9" s="101"/>
    </row>
    <row r="10" spans="1:6" s="107" customFormat="1" ht="9">
      <c r="A10" s="293"/>
      <c r="B10" s="295" t="s">
        <v>36</v>
      </c>
      <c r="C10" s="305" t="s">
        <v>176</v>
      </c>
      <c r="D10" s="89">
        <v>7504874</v>
      </c>
      <c r="E10" s="307">
        <v>2847519</v>
      </c>
      <c r="F10" s="303">
        <v>2546671</v>
      </c>
    </row>
    <row r="11" spans="1:6" s="107" customFormat="1" ht="9">
      <c r="A11" s="294"/>
      <c r="B11" s="296"/>
      <c r="C11" s="306"/>
      <c r="D11" s="89">
        <v>4657355</v>
      </c>
      <c r="E11" s="308"/>
      <c r="F11" s="304"/>
    </row>
    <row r="12" spans="1:6" s="107" customFormat="1" ht="9">
      <c r="A12" s="293" t="s">
        <v>177</v>
      </c>
      <c r="B12" s="295" t="s">
        <v>37</v>
      </c>
      <c r="C12" s="305" t="s">
        <v>178</v>
      </c>
      <c r="D12" s="89">
        <v>5905138</v>
      </c>
      <c r="E12" s="307">
        <v>1254469</v>
      </c>
      <c r="F12" s="303">
        <f>F14+F30+F50</f>
        <v>1337676</v>
      </c>
    </row>
    <row r="13" spans="1:6" s="107" customFormat="1" ht="9">
      <c r="A13" s="294"/>
      <c r="B13" s="296"/>
      <c r="C13" s="306"/>
      <c r="D13" s="89">
        <v>4650669</v>
      </c>
      <c r="E13" s="308"/>
      <c r="F13" s="304"/>
    </row>
    <row r="14" spans="1:6" s="107" customFormat="1" ht="9">
      <c r="A14" s="293" t="s">
        <v>260</v>
      </c>
      <c r="B14" s="295" t="s">
        <v>500</v>
      </c>
      <c r="C14" s="305" t="s">
        <v>180</v>
      </c>
      <c r="D14" s="89"/>
      <c r="E14" s="307"/>
      <c r="F14" s="291"/>
    </row>
    <row r="15" spans="1:6" s="107" customFormat="1" ht="9">
      <c r="A15" s="294"/>
      <c r="B15" s="296"/>
      <c r="C15" s="306"/>
      <c r="D15" s="89"/>
      <c r="E15" s="308"/>
      <c r="F15" s="292"/>
    </row>
    <row r="16" spans="1:6" ht="9.75">
      <c r="A16" s="283" t="s">
        <v>439</v>
      </c>
      <c r="B16" s="285" t="s">
        <v>2</v>
      </c>
      <c r="C16" s="287" t="s">
        <v>182</v>
      </c>
      <c r="D16" s="1"/>
      <c r="E16" s="289"/>
      <c r="F16" s="281"/>
    </row>
    <row r="17" spans="1:6" ht="9.75">
      <c r="A17" s="284"/>
      <c r="B17" s="286"/>
      <c r="C17" s="288"/>
      <c r="D17" s="1"/>
      <c r="E17" s="290"/>
      <c r="F17" s="282"/>
    </row>
    <row r="18" spans="1:6" ht="9.75">
      <c r="A18" s="283" t="s">
        <v>184</v>
      </c>
      <c r="B18" s="285" t="s">
        <v>3</v>
      </c>
      <c r="C18" s="287" t="s">
        <v>183</v>
      </c>
      <c r="D18" s="1"/>
      <c r="E18" s="289"/>
      <c r="F18" s="281"/>
    </row>
    <row r="19" spans="1:6" ht="9.75">
      <c r="A19" s="284"/>
      <c r="B19" s="286"/>
      <c r="C19" s="288"/>
      <c r="D19" s="1"/>
      <c r="E19" s="290"/>
      <c r="F19" s="282"/>
    </row>
    <row r="20" spans="1:6" ht="9.75">
      <c r="A20" s="283" t="s">
        <v>186</v>
      </c>
      <c r="B20" s="285" t="s">
        <v>4</v>
      </c>
      <c r="C20" s="287" t="s">
        <v>185</v>
      </c>
      <c r="D20" s="1"/>
      <c r="E20" s="289"/>
      <c r="F20" s="281"/>
    </row>
    <row r="21" spans="1:6" ht="9.75">
      <c r="A21" s="284"/>
      <c r="B21" s="286"/>
      <c r="C21" s="288"/>
      <c r="D21" s="1"/>
      <c r="E21" s="290"/>
      <c r="F21" s="282"/>
    </row>
    <row r="22" spans="1:6" ht="9.75">
      <c r="A22" s="283" t="s">
        <v>188</v>
      </c>
      <c r="B22" s="285" t="s">
        <v>5</v>
      </c>
      <c r="C22" s="287" t="s">
        <v>187</v>
      </c>
      <c r="D22" s="1"/>
      <c r="E22" s="289"/>
      <c r="F22" s="281"/>
    </row>
    <row r="23" spans="1:6" ht="9.75">
      <c r="A23" s="284"/>
      <c r="B23" s="286"/>
      <c r="C23" s="288"/>
      <c r="D23" s="1"/>
      <c r="E23" s="290"/>
      <c r="F23" s="282"/>
    </row>
    <row r="24" spans="1:6" ht="9.75">
      <c r="A24" s="283" t="s">
        <v>190</v>
      </c>
      <c r="B24" s="285" t="s">
        <v>6</v>
      </c>
      <c r="C24" s="287" t="s">
        <v>189</v>
      </c>
      <c r="D24" s="1"/>
      <c r="E24" s="289"/>
      <c r="F24" s="281"/>
    </row>
    <row r="25" spans="1:6" ht="9.75">
      <c r="A25" s="284"/>
      <c r="B25" s="286"/>
      <c r="C25" s="288"/>
      <c r="D25" s="1"/>
      <c r="E25" s="290"/>
      <c r="F25" s="282"/>
    </row>
    <row r="26" spans="1:6" ht="9.75">
      <c r="A26" s="283" t="s">
        <v>192</v>
      </c>
      <c r="B26" s="285" t="s">
        <v>7</v>
      </c>
      <c r="C26" s="287" t="s">
        <v>191</v>
      </c>
      <c r="D26" s="1"/>
      <c r="E26" s="289"/>
      <c r="F26" s="281"/>
    </row>
    <row r="27" spans="1:6" ht="9.75">
      <c r="A27" s="284"/>
      <c r="B27" s="286"/>
      <c r="C27" s="288"/>
      <c r="D27" s="1"/>
      <c r="E27" s="290"/>
      <c r="F27" s="282"/>
    </row>
    <row r="28" spans="1:6" ht="9.75">
      <c r="A28" s="283" t="s">
        <v>194</v>
      </c>
      <c r="B28" s="285" t="s">
        <v>8</v>
      </c>
      <c r="C28" s="287" t="s">
        <v>193</v>
      </c>
      <c r="D28" s="1"/>
      <c r="E28" s="289"/>
      <c r="F28" s="281"/>
    </row>
    <row r="29" spans="1:6" ht="9.75">
      <c r="A29" s="284"/>
      <c r="B29" s="286"/>
      <c r="C29" s="288"/>
      <c r="D29" s="1"/>
      <c r="E29" s="290"/>
      <c r="F29" s="282"/>
    </row>
    <row r="30" spans="1:6" s="107" customFormat="1" ht="9">
      <c r="A30" s="293" t="s">
        <v>265</v>
      </c>
      <c r="B30" s="295" t="s">
        <v>502</v>
      </c>
      <c r="C30" s="305" t="s">
        <v>195</v>
      </c>
      <c r="D30" s="89">
        <v>5851138</v>
      </c>
      <c r="E30" s="307">
        <v>1200469</v>
      </c>
      <c r="F30" s="291">
        <f>SUM(F32:F48)</f>
        <v>1283676</v>
      </c>
    </row>
    <row r="31" spans="1:6" s="107" customFormat="1" ht="9">
      <c r="A31" s="294"/>
      <c r="B31" s="296"/>
      <c r="C31" s="306"/>
      <c r="D31" s="89">
        <v>4650669</v>
      </c>
      <c r="E31" s="308"/>
      <c r="F31" s="292"/>
    </row>
    <row r="32" spans="1:6" ht="9.75">
      <c r="A32" s="283" t="s">
        <v>440</v>
      </c>
      <c r="B32" s="285" t="s">
        <v>9</v>
      </c>
      <c r="C32" s="287" t="s">
        <v>197</v>
      </c>
      <c r="D32" s="1">
        <v>58117</v>
      </c>
      <c r="E32" s="289">
        <v>58117</v>
      </c>
      <c r="F32" s="281">
        <v>58117</v>
      </c>
    </row>
    <row r="33" spans="1:6" ht="9.75">
      <c r="A33" s="284"/>
      <c r="B33" s="286"/>
      <c r="C33" s="288"/>
      <c r="D33" s="1"/>
      <c r="E33" s="290"/>
      <c r="F33" s="282"/>
    </row>
    <row r="34" spans="1:6" ht="9.75">
      <c r="A34" s="283" t="s">
        <v>184</v>
      </c>
      <c r="B34" s="285" t="s">
        <v>10</v>
      </c>
      <c r="C34" s="287" t="s">
        <v>198</v>
      </c>
      <c r="D34" s="1">
        <v>1639575</v>
      </c>
      <c r="E34" s="289">
        <v>737145</v>
      </c>
      <c r="F34" s="281">
        <v>737145</v>
      </c>
    </row>
    <row r="35" spans="1:6" ht="9.75">
      <c r="A35" s="284"/>
      <c r="B35" s="286"/>
      <c r="C35" s="288"/>
      <c r="D35" s="1">
        <v>902430</v>
      </c>
      <c r="E35" s="290"/>
      <c r="F35" s="282"/>
    </row>
    <row r="36" spans="1:6" ht="9.75">
      <c r="A36" s="283" t="s">
        <v>186</v>
      </c>
      <c r="B36" s="285" t="s">
        <v>11</v>
      </c>
      <c r="C36" s="287" t="s">
        <v>199</v>
      </c>
      <c r="D36" s="1">
        <v>4145160</v>
      </c>
      <c r="E36" s="289">
        <v>396921</v>
      </c>
      <c r="F36" s="281">
        <v>488414</v>
      </c>
    </row>
    <row r="37" spans="1:6" ht="9.75">
      <c r="A37" s="284"/>
      <c r="B37" s="286"/>
      <c r="C37" s="288"/>
      <c r="D37" s="1">
        <v>3748239</v>
      </c>
      <c r="E37" s="290"/>
      <c r="F37" s="282"/>
    </row>
    <row r="38" spans="1:6" ht="9.75">
      <c r="A38" s="283" t="s">
        <v>188</v>
      </c>
      <c r="B38" s="285" t="s">
        <v>12</v>
      </c>
      <c r="C38" s="287" t="s">
        <v>200</v>
      </c>
      <c r="D38" s="1"/>
      <c r="E38" s="289"/>
      <c r="F38" s="281"/>
    </row>
    <row r="39" spans="1:6" ht="9.75">
      <c r="A39" s="284"/>
      <c r="B39" s="286"/>
      <c r="C39" s="288"/>
      <c r="D39" s="1"/>
      <c r="E39" s="290"/>
      <c r="F39" s="282"/>
    </row>
    <row r="40" spans="1:6" ht="9.75">
      <c r="A40" s="283" t="s">
        <v>190</v>
      </c>
      <c r="B40" s="285" t="s">
        <v>13</v>
      </c>
      <c r="C40" s="287" t="s">
        <v>201</v>
      </c>
      <c r="D40" s="1"/>
      <c r="E40" s="289"/>
      <c r="F40" s="281"/>
    </row>
    <row r="41" spans="1:6" ht="9.75">
      <c r="A41" s="284"/>
      <c r="B41" s="286"/>
      <c r="C41" s="288"/>
      <c r="D41" s="1"/>
      <c r="E41" s="290"/>
      <c r="F41" s="282"/>
    </row>
    <row r="42" spans="1:6" ht="9.75">
      <c r="A42" s="283" t="s">
        <v>192</v>
      </c>
      <c r="B42" s="285" t="s">
        <v>14</v>
      </c>
      <c r="C42" s="287" t="s">
        <v>202</v>
      </c>
      <c r="D42" s="1"/>
      <c r="E42" s="289"/>
      <c r="F42" s="281"/>
    </row>
    <row r="43" spans="1:6" ht="9.75">
      <c r="A43" s="284"/>
      <c r="B43" s="286"/>
      <c r="C43" s="288"/>
      <c r="D43" s="1"/>
      <c r="E43" s="290"/>
      <c r="F43" s="282"/>
    </row>
    <row r="44" spans="1:6" ht="9.75">
      <c r="A44" s="283" t="s">
        <v>194</v>
      </c>
      <c r="B44" s="285" t="s">
        <v>15</v>
      </c>
      <c r="C44" s="287" t="s">
        <v>203</v>
      </c>
      <c r="D44" s="1">
        <v>8286</v>
      </c>
      <c r="E44" s="289">
        <v>8286</v>
      </c>
      <c r="F44" s="281"/>
    </row>
    <row r="45" spans="1:6" ht="9.75">
      <c r="A45" s="284"/>
      <c r="B45" s="286"/>
      <c r="C45" s="288"/>
      <c r="D45" s="1"/>
      <c r="E45" s="290"/>
      <c r="F45" s="282"/>
    </row>
    <row r="46" spans="1:6" ht="9.75">
      <c r="A46" s="283" t="s">
        <v>196</v>
      </c>
      <c r="B46" s="285" t="s">
        <v>16</v>
      </c>
      <c r="C46" s="287" t="s">
        <v>204</v>
      </c>
      <c r="D46" s="1"/>
      <c r="E46" s="289"/>
      <c r="F46" s="281"/>
    </row>
    <row r="47" spans="1:6" ht="9.75">
      <c r="A47" s="284"/>
      <c r="B47" s="286"/>
      <c r="C47" s="288"/>
      <c r="D47" s="1"/>
      <c r="E47" s="290"/>
      <c r="F47" s="282"/>
    </row>
    <row r="48" spans="1:6" ht="9.75">
      <c r="A48" s="283" t="s">
        <v>504</v>
      </c>
      <c r="B48" s="285" t="s">
        <v>17</v>
      </c>
      <c r="C48" s="287" t="s">
        <v>205</v>
      </c>
      <c r="D48" s="1"/>
      <c r="E48" s="289"/>
      <c r="F48" s="281"/>
    </row>
    <row r="49" spans="1:6" ht="9.75">
      <c r="A49" s="284"/>
      <c r="B49" s="286"/>
      <c r="C49" s="288"/>
      <c r="D49" s="1"/>
      <c r="E49" s="290"/>
      <c r="F49" s="282"/>
    </row>
    <row r="50" spans="1:6" s="107" customFormat="1" ht="9">
      <c r="A50" s="293" t="s">
        <v>273</v>
      </c>
      <c r="B50" s="295" t="s">
        <v>505</v>
      </c>
      <c r="C50" s="305" t="s">
        <v>206</v>
      </c>
      <c r="D50" s="89">
        <v>54000</v>
      </c>
      <c r="E50" s="307">
        <v>54000</v>
      </c>
      <c r="F50" s="291">
        <f>SUM(F52:F66)</f>
        <v>54000</v>
      </c>
    </row>
    <row r="51" spans="1:6" s="107" customFormat="1" ht="9">
      <c r="A51" s="294"/>
      <c r="B51" s="296"/>
      <c r="C51" s="306"/>
      <c r="D51" s="89"/>
      <c r="E51" s="308"/>
      <c r="F51" s="292"/>
    </row>
    <row r="52" spans="1:6" ht="9.75">
      <c r="A52" s="283" t="s">
        <v>441</v>
      </c>
      <c r="B52" s="285" t="s">
        <v>378</v>
      </c>
      <c r="C52" s="287" t="s">
        <v>207</v>
      </c>
      <c r="D52" s="1"/>
      <c r="E52" s="289"/>
      <c r="F52" s="281"/>
    </row>
    <row r="53" spans="1:6" ht="9.75">
      <c r="A53" s="284"/>
      <c r="B53" s="286"/>
      <c r="C53" s="288"/>
      <c r="D53" s="1"/>
      <c r="E53" s="290"/>
      <c r="F53" s="282"/>
    </row>
    <row r="54" spans="1:6" ht="9.75">
      <c r="A54" s="283" t="s">
        <v>184</v>
      </c>
      <c r="B54" s="285" t="s">
        <v>506</v>
      </c>
      <c r="C54" s="287" t="s">
        <v>209</v>
      </c>
      <c r="D54" s="1">
        <v>54000</v>
      </c>
      <c r="E54" s="289">
        <v>54000</v>
      </c>
      <c r="F54" s="281">
        <v>54000</v>
      </c>
    </row>
    <row r="55" spans="1:6" ht="9.75">
      <c r="A55" s="284"/>
      <c r="B55" s="286"/>
      <c r="C55" s="288"/>
      <c r="D55" s="1"/>
      <c r="E55" s="290"/>
      <c r="F55" s="282"/>
    </row>
    <row r="56" spans="1:6" ht="9.75">
      <c r="A56" s="283" t="s">
        <v>186</v>
      </c>
      <c r="B56" s="285" t="s">
        <v>18</v>
      </c>
      <c r="C56" s="287" t="s">
        <v>210</v>
      </c>
      <c r="D56" s="1"/>
      <c r="E56" s="289"/>
      <c r="F56" s="281"/>
    </row>
    <row r="57" spans="1:6" ht="9.75">
      <c r="A57" s="284"/>
      <c r="B57" s="286"/>
      <c r="C57" s="288"/>
      <c r="D57" s="1"/>
      <c r="E57" s="290"/>
      <c r="F57" s="282"/>
    </row>
    <row r="58" spans="1:6" ht="9.75">
      <c r="A58" s="283" t="s">
        <v>188</v>
      </c>
      <c r="B58" s="285" t="s">
        <v>19</v>
      </c>
      <c r="C58" s="287" t="s">
        <v>211</v>
      </c>
      <c r="D58" s="1"/>
      <c r="E58" s="289"/>
      <c r="F58" s="281"/>
    </row>
    <row r="59" spans="1:6" ht="9.75">
      <c r="A59" s="284"/>
      <c r="B59" s="286"/>
      <c r="C59" s="288"/>
      <c r="D59" s="1"/>
      <c r="E59" s="290"/>
      <c r="F59" s="282"/>
    </row>
    <row r="60" spans="1:6" ht="9.75">
      <c r="A60" s="283" t="s">
        <v>190</v>
      </c>
      <c r="B60" s="285" t="s">
        <v>20</v>
      </c>
      <c r="C60" s="287" t="s">
        <v>212</v>
      </c>
      <c r="D60" s="1"/>
      <c r="E60" s="289"/>
      <c r="F60" s="281"/>
    </row>
    <row r="61" spans="1:6" ht="9.75">
      <c r="A61" s="284"/>
      <c r="B61" s="286"/>
      <c r="C61" s="288"/>
      <c r="D61" s="1"/>
      <c r="E61" s="290"/>
      <c r="F61" s="282"/>
    </row>
    <row r="62" spans="1:6" ht="9.75">
      <c r="A62" s="283" t="s">
        <v>192</v>
      </c>
      <c r="B62" s="285" t="s">
        <v>339</v>
      </c>
      <c r="C62" s="287" t="s">
        <v>213</v>
      </c>
      <c r="D62" s="1"/>
      <c r="E62" s="289"/>
      <c r="F62" s="281"/>
    </row>
    <row r="63" spans="1:6" ht="9.75">
      <c r="A63" s="284"/>
      <c r="B63" s="286"/>
      <c r="C63" s="288"/>
      <c r="D63" s="1"/>
      <c r="E63" s="290"/>
      <c r="F63" s="282"/>
    </row>
    <row r="64" spans="1:6" ht="9.75">
      <c r="A64" s="283" t="s">
        <v>194</v>
      </c>
      <c r="B64" s="285" t="s">
        <v>21</v>
      </c>
      <c r="C64" s="287" t="s">
        <v>214</v>
      </c>
      <c r="D64" s="1"/>
      <c r="E64" s="289"/>
      <c r="F64" s="281"/>
    </row>
    <row r="65" spans="1:6" ht="9.75">
      <c r="A65" s="284"/>
      <c r="B65" s="286"/>
      <c r="C65" s="288"/>
      <c r="D65" s="1"/>
      <c r="E65" s="290"/>
      <c r="F65" s="282"/>
    </row>
    <row r="66" spans="1:6" ht="9.75">
      <c r="A66" s="283" t="s">
        <v>196</v>
      </c>
      <c r="B66" s="285" t="s">
        <v>22</v>
      </c>
      <c r="C66" s="287" t="s">
        <v>216</v>
      </c>
      <c r="D66" s="1"/>
      <c r="E66" s="289"/>
      <c r="F66" s="281"/>
    </row>
    <row r="67" spans="1:6" ht="9.75">
      <c r="A67" s="284"/>
      <c r="B67" s="286"/>
      <c r="C67" s="288"/>
      <c r="D67" s="1"/>
      <c r="E67" s="290"/>
      <c r="F67" s="282"/>
    </row>
    <row r="68" spans="1:6" s="107" customFormat="1" ht="9">
      <c r="A68" s="293" t="s">
        <v>179</v>
      </c>
      <c r="B68" s="295" t="s">
        <v>38</v>
      </c>
      <c r="C68" s="305" t="s">
        <v>218</v>
      </c>
      <c r="D68" s="89">
        <v>1599459</v>
      </c>
      <c r="E68" s="307">
        <v>1592774</v>
      </c>
      <c r="F68" s="291">
        <f>F70+F84+F100+F118</f>
        <v>1208011</v>
      </c>
    </row>
    <row r="69" spans="1:6" s="107" customFormat="1" ht="9">
      <c r="A69" s="294"/>
      <c r="B69" s="296"/>
      <c r="C69" s="306"/>
      <c r="D69" s="89">
        <v>6685</v>
      </c>
      <c r="E69" s="308"/>
      <c r="F69" s="292"/>
    </row>
    <row r="70" spans="1:6" s="107" customFormat="1" ht="9">
      <c r="A70" s="293" t="s">
        <v>181</v>
      </c>
      <c r="B70" s="295" t="s">
        <v>507</v>
      </c>
      <c r="C70" s="305" t="s">
        <v>219</v>
      </c>
      <c r="D70" s="89">
        <v>209338</v>
      </c>
      <c r="E70" s="307">
        <v>209338</v>
      </c>
      <c r="F70" s="291">
        <f>SUM(F72:F82)</f>
        <v>164671</v>
      </c>
    </row>
    <row r="71" spans="1:6" s="107" customFormat="1" ht="9">
      <c r="A71" s="294"/>
      <c r="B71" s="296"/>
      <c r="C71" s="306"/>
      <c r="D71" s="89"/>
      <c r="E71" s="308"/>
      <c r="F71" s="292"/>
    </row>
    <row r="72" spans="1:6" ht="9.75">
      <c r="A72" s="283" t="s">
        <v>50</v>
      </c>
      <c r="B72" s="285" t="s">
        <v>23</v>
      </c>
      <c r="C72" s="287" t="s">
        <v>221</v>
      </c>
      <c r="D72" s="1">
        <v>141263</v>
      </c>
      <c r="E72" s="289">
        <v>141263</v>
      </c>
      <c r="F72" s="281">
        <v>96596</v>
      </c>
    </row>
    <row r="73" spans="1:6" ht="9.75">
      <c r="A73" s="284"/>
      <c r="B73" s="286"/>
      <c r="C73" s="288"/>
      <c r="D73" s="1"/>
      <c r="E73" s="290"/>
      <c r="F73" s="282"/>
    </row>
    <row r="74" spans="1:6" ht="9.75">
      <c r="A74" s="283" t="s">
        <v>184</v>
      </c>
      <c r="B74" s="285" t="s">
        <v>442</v>
      </c>
      <c r="C74" s="287" t="s">
        <v>222</v>
      </c>
      <c r="D74" s="1"/>
      <c r="E74" s="289"/>
      <c r="F74" s="281"/>
    </row>
    <row r="75" spans="1:6" ht="9.75">
      <c r="A75" s="284"/>
      <c r="B75" s="286"/>
      <c r="C75" s="288"/>
      <c r="D75" s="1"/>
      <c r="E75" s="290"/>
      <c r="F75" s="282"/>
    </row>
    <row r="76" spans="1:6" ht="9.75">
      <c r="A76" s="283" t="s">
        <v>186</v>
      </c>
      <c r="B76" s="285" t="s">
        <v>24</v>
      </c>
      <c r="C76" s="287" t="s">
        <v>223</v>
      </c>
      <c r="D76" s="1">
        <v>68075</v>
      </c>
      <c r="E76" s="289">
        <v>68075</v>
      </c>
      <c r="F76" s="281">
        <v>68075</v>
      </c>
    </row>
    <row r="77" spans="1:6" ht="9.75">
      <c r="A77" s="284"/>
      <c r="B77" s="286"/>
      <c r="C77" s="288"/>
      <c r="D77" s="1"/>
      <c r="E77" s="290"/>
      <c r="F77" s="282"/>
    </row>
    <row r="78" spans="1:6" ht="9.75">
      <c r="A78" s="283" t="s">
        <v>188</v>
      </c>
      <c r="B78" s="285" t="s">
        <v>25</v>
      </c>
      <c r="C78" s="287" t="s">
        <v>224</v>
      </c>
      <c r="D78" s="1"/>
      <c r="E78" s="289"/>
      <c r="F78" s="281"/>
    </row>
    <row r="79" spans="1:6" ht="9.75">
      <c r="A79" s="284"/>
      <c r="B79" s="286"/>
      <c r="C79" s="288"/>
      <c r="D79" s="1"/>
      <c r="E79" s="290"/>
      <c r="F79" s="282"/>
    </row>
    <row r="80" spans="1:6" ht="9.75">
      <c r="A80" s="283" t="s">
        <v>190</v>
      </c>
      <c r="B80" s="285" t="s">
        <v>26</v>
      </c>
      <c r="C80" s="287" t="s">
        <v>226</v>
      </c>
      <c r="D80" s="1"/>
      <c r="E80" s="289"/>
      <c r="F80" s="281"/>
    </row>
    <row r="81" spans="1:6" ht="9.75">
      <c r="A81" s="284"/>
      <c r="B81" s="286"/>
      <c r="C81" s="288"/>
      <c r="D81" s="1"/>
      <c r="E81" s="290"/>
      <c r="F81" s="282"/>
    </row>
    <row r="82" spans="1:6" ht="9.75">
      <c r="A82" s="283" t="s">
        <v>192</v>
      </c>
      <c r="B82" s="285" t="s">
        <v>340</v>
      </c>
      <c r="C82" s="287" t="s">
        <v>228</v>
      </c>
      <c r="D82" s="1"/>
      <c r="E82" s="289"/>
      <c r="F82" s="281"/>
    </row>
    <row r="83" spans="1:6" ht="9.75">
      <c r="A83" s="284"/>
      <c r="B83" s="286"/>
      <c r="C83" s="288"/>
      <c r="D83" s="1"/>
      <c r="E83" s="290"/>
      <c r="F83" s="282"/>
    </row>
    <row r="84" spans="1:6" s="107" customFormat="1" ht="9">
      <c r="A84" s="293" t="s">
        <v>289</v>
      </c>
      <c r="B84" s="295" t="s">
        <v>39</v>
      </c>
      <c r="C84" s="305" t="s">
        <v>230</v>
      </c>
      <c r="D84" s="89"/>
      <c r="E84" s="307"/>
      <c r="F84" s="291"/>
    </row>
    <row r="85" spans="1:6" s="107" customFormat="1" ht="9">
      <c r="A85" s="294"/>
      <c r="B85" s="296"/>
      <c r="C85" s="306"/>
      <c r="D85" s="89"/>
      <c r="E85" s="308"/>
      <c r="F85" s="292"/>
    </row>
    <row r="86" spans="1:6" ht="9.75">
      <c r="A86" s="283" t="s">
        <v>51</v>
      </c>
      <c r="B86" s="285" t="s">
        <v>341</v>
      </c>
      <c r="C86" s="287" t="s">
        <v>231</v>
      </c>
      <c r="D86" s="1"/>
      <c r="E86" s="289"/>
      <c r="F86" s="281"/>
    </row>
    <row r="87" spans="1:6" ht="9.75">
      <c r="A87" s="284"/>
      <c r="B87" s="286"/>
      <c r="C87" s="288"/>
      <c r="D87" s="1"/>
      <c r="E87" s="290"/>
      <c r="F87" s="282"/>
    </row>
    <row r="88" spans="1:6" ht="9.75">
      <c r="A88" s="283" t="s">
        <v>508</v>
      </c>
      <c r="B88" s="285" t="s">
        <v>509</v>
      </c>
      <c r="C88" s="287" t="s">
        <v>232</v>
      </c>
      <c r="D88" s="1"/>
      <c r="E88" s="289"/>
      <c r="F88" s="281"/>
    </row>
    <row r="89" spans="1:6" ht="9.75">
      <c r="A89" s="284"/>
      <c r="B89" s="286"/>
      <c r="C89" s="288"/>
      <c r="D89" s="1"/>
      <c r="E89" s="290"/>
      <c r="F89" s="282"/>
    </row>
    <row r="90" spans="1:6" ht="9.75">
      <c r="A90" s="283" t="s">
        <v>501</v>
      </c>
      <c r="B90" s="285" t="s">
        <v>379</v>
      </c>
      <c r="C90" s="287" t="s">
        <v>233</v>
      </c>
      <c r="D90" s="1"/>
      <c r="E90" s="289"/>
      <c r="F90" s="281"/>
    </row>
    <row r="91" spans="1:6" ht="9.75">
      <c r="A91" s="284"/>
      <c r="B91" s="286"/>
      <c r="C91" s="288"/>
      <c r="D91" s="1"/>
      <c r="E91" s="290"/>
      <c r="F91" s="282"/>
    </row>
    <row r="92" spans="1:6" ht="9.75">
      <c r="A92" s="283" t="s">
        <v>510</v>
      </c>
      <c r="B92" s="285" t="s">
        <v>27</v>
      </c>
      <c r="C92" s="287" t="s">
        <v>234</v>
      </c>
      <c r="D92" s="1"/>
      <c r="E92" s="289"/>
      <c r="F92" s="281"/>
    </row>
    <row r="93" spans="1:6" ht="9.75">
      <c r="A93" s="284"/>
      <c r="B93" s="286"/>
      <c r="C93" s="288"/>
      <c r="D93" s="1"/>
      <c r="E93" s="290"/>
      <c r="F93" s="282"/>
    </row>
    <row r="94" spans="1:6" ht="9.75">
      <c r="A94" s="283" t="s">
        <v>511</v>
      </c>
      <c r="B94" s="285" t="s">
        <v>28</v>
      </c>
      <c r="C94" s="287" t="s">
        <v>235</v>
      </c>
      <c r="D94" s="1"/>
      <c r="E94" s="289"/>
      <c r="F94" s="281"/>
    </row>
    <row r="95" spans="1:6" ht="9.75">
      <c r="A95" s="284"/>
      <c r="B95" s="286"/>
      <c r="C95" s="288"/>
      <c r="D95" s="1"/>
      <c r="E95" s="290"/>
      <c r="F95" s="282"/>
    </row>
    <row r="96" spans="1:6" ht="9.75">
      <c r="A96" s="283" t="s">
        <v>512</v>
      </c>
      <c r="B96" s="285" t="s">
        <v>29</v>
      </c>
      <c r="C96" s="287" t="s">
        <v>236</v>
      </c>
      <c r="D96" s="1"/>
      <c r="E96" s="289"/>
      <c r="F96" s="281"/>
    </row>
    <row r="97" spans="1:6" ht="9.75">
      <c r="A97" s="284"/>
      <c r="B97" s="286"/>
      <c r="C97" s="288"/>
      <c r="D97" s="1"/>
      <c r="E97" s="290"/>
      <c r="F97" s="282"/>
    </row>
    <row r="98" spans="1:6" ht="9.75">
      <c r="A98" s="283" t="s">
        <v>503</v>
      </c>
      <c r="B98" s="285" t="s">
        <v>30</v>
      </c>
      <c r="C98" s="287" t="s">
        <v>237</v>
      </c>
      <c r="D98" s="1"/>
      <c r="E98" s="289"/>
      <c r="F98" s="281"/>
    </row>
    <row r="99" spans="1:6" ht="9.75">
      <c r="A99" s="284"/>
      <c r="B99" s="286"/>
      <c r="C99" s="288"/>
      <c r="D99" s="1"/>
      <c r="E99" s="290"/>
      <c r="F99" s="282"/>
    </row>
    <row r="100" spans="1:6" s="107" customFormat="1" ht="9">
      <c r="A100" s="293" t="s">
        <v>208</v>
      </c>
      <c r="B100" s="295" t="s">
        <v>513</v>
      </c>
      <c r="C100" s="305" t="s">
        <v>238</v>
      </c>
      <c r="D100" s="89">
        <v>1003471</v>
      </c>
      <c r="E100" s="307">
        <v>996786</v>
      </c>
      <c r="F100" s="291">
        <f>SUM(F102:F116)</f>
        <v>777215</v>
      </c>
    </row>
    <row r="101" spans="1:6" s="107" customFormat="1" ht="9">
      <c r="A101" s="294"/>
      <c r="B101" s="296"/>
      <c r="C101" s="306"/>
      <c r="D101" s="89">
        <v>6685</v>
      </c>
      <c r="E101" s="308"/>
      <c r="F101" s="292"/>
    </row>
    <row r="102" spans="1:6" ht="9.75">
      <c r="A102" s="283" t="s">
        <v>302</v>
      </c>
      <c r="B102" s="285" t="s">
        <v>341</v>
      </c>
      <c r="C102" s="287" t="s">
        <v>239</v>
      </c>
      <c r="D102" s="1">
        <v>927375</v>
      </c>
      <c r="E102" s="289">
        <v>920690</v>
      </c>
      <c r="F102" s="281">
        <v>645716</v>
      </c>
    </row>
    <row r="103" spans="1:6" ht="9.75">
      <c r="A103" s="284"/>
      <c r="B103" s="286"/>
      <c r="C103" s="288"/>
      <c r="D103" s="1">
        <v>6685</v>
      </c>
      <c r="E103" s="290"/>
      <c r="F103" s="282"/>
    </row>
    <row r="104" spans="1:6" ht="9.75">
      <c r="A104" s="283" t="s">
        <v>508</v>
      </c>
      <c r="B104" s="285" t="s">
        <v>509</v>
      </c>
      <c r="C104" s="287" t="s">
        <v>240</v>
      </c>
      <c r="D104" s="1"/>
      <c r="E104" s="106"/>
      <c r="F104" s="281"/>
    </row>
    <row r="105" spans="1:6" ht="9.75">
      <c r="A105" s="284"/>
      <c r="B105" s="286"/>
      <c r="C105" s="288"/>
      <c r="D105" s="1"/>
      <c r="E105" s="106"/>
      <c r="F105" s="282"/>
    </row>
    <row r="106" spans="1:6" ht="9.75">
      <c r="A106" s="283" t="s">
        <v>501</v>
      </c>
      <c r="B106" s="285" t="s">
        <v>379</v>
      </c>
      <c r="C106" s="287" t="s">
        <v>241</v>
      </c>
      <c r="D106" s="1"/>
      <c r="E106" s="289"/>
      <c r="F106" s="281"/>
    </row>
    <row r="107" spans="1:6" ht="9.75">
      <c r="A107" s="284"/>
      <c r="B107" s="286"/>
      <c r="C107" s="288"/>
      <c r="D107" s="1"/>
      <c r="E107" s="290"/>
      <c r="F107" s="282"/>
    </row>
    <row r="108" spans="1:6" ht="9.75">
      <c r="A108" s="283" t="s">
        <v>510</v>
      </c>
      <c r="B108" s="285" t="s">
        <v>27</v>
      </c>
      <c r="C108" s="287" t="s">
        <v>242</v>
      </c>
      <c r="D108" s="1"/>
      <c r="E108" s="289"/>
      <c r="F108" s="281"/>
    </row>
    <row r="109" spans="1:6" ht="9.75">
      <c r="A109" s="284"/>
      <c r="B109" s="286"/>
      <c r="C109" s="288"/>
      <c r="D109" s="1"/>
      <c r="E109" s="290"/>
      <c r="F109" s="282"/>
    </row>
    <row r="110" spans="1:6" ht="9.75">
      <c r="A110" s="283" t="s">
        <v>511</v>
      </c>
      <c r="B110" s="285" t="s">
        <v>28</v>
      </c>
      <c r="C110" s="287" t="s">
        <v>243</v>
      </c>
      <c r="D110" s="1"/>
      <c r="E110" s="289"/>
      <c r="F110" s="281"/>
    </row>
    <row r="111" spans="1:6" ht="9.75">
      <c r="A111" s="284"/>
      <c r="B111" s="286"/>
      <c r="C111" s="288"/>
      <c r="D111" s="1"/>
      <c r="E111" s="290"/>
      <c r="F111" s="282"/>
    </row>
    <row r="112" spans="1:6" ht="9.75">
      <c r="A112" s="283" t="s">
        <v>512</v>
      </c>
      <c r="B112" s="285" t="s">
        <v>380</v>
      </c>
      <c r="C112" s="287" t="s">
        <v>244</v>
      </c>
      <c r="D112" s="1"/>
      <c r="E112" s="289"/>
      <c r="F112" s="281"/>
    </row>
    <row r="113" spans="1:6" ht="9.75">
      <c r="A113" s="284"/>
      <c r="B113" s="286"/>
      <c r="C113" s="288"/>
      <c r="D113" s="1"/>
      <c r="E113" s="290"/>
      <c r="F113" s="282"/>
    </row>
    <row r="114" spans="1:6" ht="9.75">
      <c r="A114" s="283" t="s">
        <v>503</v>
      </c>
      <c r="B114" s="285" t="s">
        <v>443</v>
      </c>
      <c r="C114" s="287" t="s">
        <v>245</v>
      </c>
      <c r="D114" s="1">
        <v>75231</v>
      </c>
      <c r="E114" s="289">
        <v>75231</v>
      </c>
      <c r="F114" s="281">
        <v>130784</v>
      </c>
    </row>
    <row r="115" spans="1:6" ht="9.75">
      <c r="A115" s="284"/>
      <c r="B115" s="286"/>
      <c r="C115" s="288"/>
      <c r="D115" s="1"/>
      <c r="E115" s="290"/>
      <c r="F115" s="282"/>
    </row>
    <row r="116" spans="1:6" ht="9.75">
      <c r="A116" s="283" t="s">
        <v>514</v>
      </c>
      <c r="B116" s="285" t="s">
        <v>29</v>
      </c>
      <c r="C116" s="287" t="s">
        <v>246</v>
      </c>
      <c r="D116" s="1">
        <v>865</v>
      </c>
      <c r="E116" s="289">
        <v>865</v>
      </c>
      <c r="F116" s="281">
        <v>715</v>
      </c>
    </row>
    <row r="117" spans="1:6" ht="9.75">
      <c r="A117" s="284"/>
      <c r="B117" s="286"/>
      <c r="C117" s="288"/>
      <c r="D117" s="1"/>
      <c r="E117" s="290"/>
      <c r="F117" s="282"/>
    </row>
    <row r="118" spans="1:6" s="107" customFormat="1" ht="9">
      <c r="A118" s="293" t="s">
        <v>312</v>
      </c>
      <c r="B118" s="295" t="s">
        <v>515</v>
      </c>
      <c r="C118" s="305" t="s">
        <v>247</v>
      </c>
      <c r="D118" s="89">
        <v>386650</v>
      </c>
      <c r="E118" s="307">
        <v>386650</v>
      </c>
      <c r="F118" s="291">
        <f>SUM(F120:F128)</f>
        <v>266125</v>
      </c>
    </row>
    <row r="119" spans="1:6" s="107" customFormat="1" ht="9">
      <c r="A119" s="294"/>
      <c r="B119" s="296"/>
      <c r="C119" s="306"/>
      <c r="D119" s="89"/>
      <c r="E119" s="308"/>
      <c r="F119" s="292"/>
    </row>
    <row r="120" spans="1:6" ht="9.75">
      <c r="A120" s="283" t="s">
        <v>444</v>
      </c>
      <c r="B120" s="285" t="s">
        <v>32</v>
      </c>
      <c r="C120" s="287" t="s">
        <v>248</v>
      </c>
      <c r="D120" s="1">
        <v>375</v>
      </c>
      <c r="E120" s="289">
        <v>375</v>
      </c>
      <c r="F120" s="281">
        <v>736</v>
      </c>
    </row>
    <row r="121" spans="1:6" ht="9.75">
      <c r="A121" s="284"/>
      <c r="B121" s="286"/>
      <c r="C121" s="288"/>
      <c r="D121" s="1"/>
      <c r="E121" s="290"/>
      <c r="F121" s="282"/>
    </row>
    <row r="122" spans="1:6" ht="9.75">
      <c r="A122" s="283" t="s">
        <v>508</v>
      </c>
      <c r="B122" s="285" t="s">
        <v>31</v>
      </c>
      <c r="C122" s="287" t="s">
        <v>249</v>
      </c>
      <c r="D122" s="1">
        <v>386275</v>
      </c>
      <c r="E122" s="289">
        <v>386275</v>
      </c>
      <c r="F122" s="281">
        <v>265389</v>
      </c>
    </row>
    <row r="123" spans="1:6" ht="9.75">
      <c r="A123" s="284"/>
      <c r="B123" s="286"/>
      <c r="C123" s="288"/>
      <c r="D123" s="1"/>
      <c r="E123" s="290"/>
      <c r="F123" s="282"/>
    </row>
    <row r="124" spans="1:6" ht="9.75">
      <c r="A124" s="283" t="s">
        <v>501</v>
      </c>
      <c r="B124" s="285" t="s">
        <v>342</v>
      </c>
      <c r="C124" s="287" t="s">
        <v>250</v>
      </c>
      <c r="D124" s="1"/>
      <c r="E124" s="289"/>
      <c r="F124" s="281"/>
    </row>
    <row r="125" spans="1:6" ht="9.75">
      <c r="A125" s="284"/>
      <c r="B125" s="286"/>
      <c r="C125" s="288"/>
      <c r="D125" s="1"/>
      <c r="E125" s="290"/>
      <c r="F125" s="282"/>
    </row>
    <row r="126" spans="1:6" ht="9.75">
      <c r="A126" s="283" t="s">
        <v>510</v>
      </c>
      <c r="B126" s="285" t="s">
        <v>33</v>
      </c>
      <c r="C126" s="287" t="s">
        <v>251</v>
      </c>
      <c r="D126" s="1"/>
      <c r="E126" s="289"/>
      <c r="F126" s="281"/>
    </row>
    <row r="127" spans="1:6" ht="9.75">
      <c r="A127" s="284"/>
      <c r="B127" s="286"/>
      <c r="C127" s="288"/>
      <c r="D127" s="1"/>
      <c r="E127" s="290"/>
      <c r="F127" s="282"/>
    </row>
    <row r="128" spans="1:6" ht="9.75">
      <c r="A128" s="283" t="s">
        <v>511</v>
      </c>
      <c r="B128" s="285" t="s">
        <v>34</v>
      </c>
      <c r="C128" s="287" t="s">
        <v>252</v>
      </c>
      <c r="D128" s="1"/>
      <c r="E128" s="289"/>
      <c r="F128" s="281"/>
    </row>
    <row r="129" spans="1:6" ht="9.75">
      <c r="A129" s="284"/>
      <c r="B129" s="286"/>
      <c r="C129" s="288"/>
      <c r="D129" s="1"/>
      <c r="E129" s="290"/>
      <c r="F129" s="282"/>
    </row>
    <row r="130" spans="1:6" s="107" customFormat="1" ht="9">
      <c r="A130" s="293" t="s">
        <v>220</v>
      </c>
      <c r="B130" s="295" t="s">
        <v>516</v>
      </c>
      <c r="C130" s="305" t="s">
        <v>253</v>
      </c>
      <c r="D130" s="89">
        <v>276</v>
      </c>
      <c r="E130" s="307">
        <v>276</v>
      </c>
      <c r="F130" s="303">
        <f>SUM(F132:F138)</f>
        <v>984</v>
      </c>
    </row>
    <row r="131" spans="1:6" s="107" customFormat="1" ht="9">
      <c r="A131" s="294"/>
      <c r="B131" s="296"/>
      <c r="C131" s="306"/>
      <c r="D131" s="89"/>
      <c r="E131" s="308"/>
      <c r="F131" s="304"/>
    </row>
    <row r="132" spans="1:6" ht="9.75">
      <c r="A132" s="283" t="s">
        <v>445</v>
      </c>
      <c r="B132" s="285" t="s">
        <v>446</v>
      </c>
      <c r="C132" s="287" t="s">
        <v>255</v>
      </c>
      <c r="D132" s="1"/>
      <c r="E132" s="289"/>
      <c r="F132" s="281"/>
    </row>
    <row r="133" spans="1:6" ht="9.75">
      <c r="A133" s="284"/>
      <c r="B133" s="286"/>
      <c r="C133" s="288"/>
      <c r="D133" s="1"/>
      <c r="E133" s="290"/>
      <c r="F133" s="282"/>
    </row>
    <row r="134" spans="1:6" ht="9.75">
      <c r="A134" s="283" t="s">
        <v>517</v>
      </c>
      <c r="B134" s="285" t="s">
        <v>447</v>
      </c>
      <c r="C134" s="287" t="s">
        <v>256</v>
      </c>
      <c r="D134" s="1">
        <v>276</v>
      </c>
      <c r="E134" s="289">
        <v>276</v>
      </c>
      <c r="F134" s="281">
        <v>984</v>
      </c>
    </row>
    <row r="135" spans="1:6" ht="9.75">
      <c r="A135" s="284"/>
      <c r="B135" s="286"/>
      <c r="C135" s="288"/>
      <c r="D135" s="1"/>
      <c r="E135" s="290"/>
      <c r="F135" s="282"/>
    </row>
    <row r="136" spans="1:6" ht="9.75">
      <c r="A136" s="283" t="s">
        <v>518</v>
      </c>
      <c r="B136" s="285" t="s">
        <v>448</v>
      </c>
      <c r="C136" s="287" t="s">
        <v>257</v>
      </c>
      <c r="D136" s="1"/>
      <c r="E136" s="289"/>
      <c r="F136" s="281"/>
    </row>
    <row r="137" spans="1:6" ht="9.75">
      <c r="A137" s="284"/>
      <c r="B137" s="286"/>
      <c r="C137" s="288"/>
      <c r="D137" s="1"/>
      <c r="E137" s="290"/>
      <c r="F137" s="282"/>
    </row>
    <row r="138" spans="1:6" ht="9.75">
      <c r="A138" s="283" t="s">
        <v>519</v>
      </c>
      <c r="B138" s="285" t="s">
        <v>449</v>
      </c>
      <c r="C138" s="287" t="s">
        <v>258</v>
      </c>
      <c r="D138" s="1"/>
      <c r="E138" s="289"/>
      <c r="F138" s="281"/>
    </row>
    <row r="139" spans="1:6" ht="9.75">
      <c r="A139" s="284"/>
      <c r="B139" s="286"/>
      <c r="C139" s="288"/>
      <c r="D139" s="1"/>
      <c r="E139" s="290"/>
      <c r="F139" s="282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7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4:F105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6" t="s">
        <v>451</v>
      </c>
      <c r="B1" s="316"/>
      <c r="C1" s="316"/>
      <c r="D1" s="316"/>
      <c r="E1" s="330"/>
    </row>
    <row r="2" spans="1:5" s="18" customFormat="1" ht="12.75">
      <c r="A2" s="322" t="s">
        <v>431</v>
      </c>
      <c r="B2" s="322"/>
      <c r="C2" s="331" t="s">
        <v>555</v>
      </c>
      <c r="D2" s="332"/>
      <c r="E2" s="333"/>
    </row>
    <row r="3" spans="1:6" ht="12.75">
      <c r="A3" s="322" t="s">
        <v>430</v>
      </c>
      <c r="B3" s="322"/>
      <c r="C3" s="324" t="s">
        <v>554</v>
      </c>
      <c r="D3" s="325"/>
      <c r="E3" s="326"/>
      <c r="F3" s="38"/>
    </row>
    <row r="4" spans="1:5" ht="12.75">
      <c r="A4" s="322" t="s">
        <v>377</v>
      </c>
      <c r="B4" s="322"/>
      <c r="C4" s="327" t="str">
        <f>IF(ISBLANK('Predbežné vyhlásenie'!B16),"  ",'Predbežné vyhlásenie'!B16)</f>
        <v>Zlieváreň SEZ Krompachy akciová spoločnosť</v>
      </c>
      <c r="D4" s="328"/>
      <c r="E4" s="329"/>
    </row>
    <row r="5" spans="1:5" ht="12.75">
      <c r="A5" s="322" t="s">
        <v>166</v>
      </c>
      <c r="B5" s="323"/>
      <c r="C5" s="327" t="str">
        <f>IF(ISBLANK('Predbežné vyhlásenie'!E7),"  ",'Predbežné vyhlásenie'!E7)</f>
        <v>31651283</v>
      </c>
      <c r="D5" s="328"/>
      <c r="E5" s="329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89">
        <v>2847519</v>
      </c>
      <c r="E8" s="89">
        <f>E9+E30+E63</f>
        <v>2546671</v>
      </c>
    </row>
    <row r="9" spans="1:5" ht="9.75">
      <c r="A9" s="29" t="s">
        <v>177</v>
      </c>
      <c r="B9" s="30" t="s">
        <v>92</v>
      </c>
      <c r="C9" s="31" t="s">
        <v>261</v>
      </c>
      <c r="D9" s="89">
        <v>1797329</v>
      </c>
      <c r="E9" s="89">
        <f>E10+E15+E22+E26+E29</f>
        <v>1155643</v>
      </c>
    </row>
    <row r="10" spans="1:5" ht="9.75">
      <c r="A10" s="29" t="s">
        <v>260</v>
      </c>
      <c r="B10" s="30" t="s">
        <v>520</v>
      </c>
      <c r="C10" s="31" t="s">
        <v>262</v>
      </c>
      <c r="D10" s="89">
        <v>507442</v>
      </c>
      <c r="E10" s="89">
        <f>SUM(E11:E14)</f>
        <v>507442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507442</v>
      </c>
      <c r="E11" s="1">
        <v>507442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89">
        <v>546701</v>
      </c>
      <c r="E15" s="89">
        <f>SUM(E16:E21)</f>
        <v>504787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134"/>
    </row>
    <row r="17" spans="1:5" ht="9.75">
      <c r="A17" s="74" t="s">
        <v>46</v>
      </c>
      <c r="B17" s="32" t="s">
        <v>328</v>
      </c>
      <c r="C17" s="23" t="s">
        <v>270</v>
      </c>
      <c r="D17" s="1">
        <v>546701</v>
      </c>
      <c r="E17" s="1">
        <v>504787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89">
        <v>101500</v>
      </c>
      <c r="E22" s="89">
        <f>SUM(E23:E25)</f>
        <v>101500</v>
      </c>
    </row>
    <row r="23" spans="1:5" ht="9.75">
      <c r="A23" s="73" t="s">
        <v>98</v>
      </c>
      <c r="B23" s="32" t="s">
        <v>74</v>
      </c>
      <c r="C23" s="23" t="s">
        <v>277</v>
      </c>
      <c r="D23" s="1">
        <v>101500</v>
      </c>
      <c r="E23" s="1">
        <v>101500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134"/>
    </row>
    <row r="26" spans="1:5" ht="9.75">
      <c r="A26" s="29" t="s">
        <v>278</v>
      </c>
      <c r="B26" s="30" t="s">
        <v>330</v>
      </c>
      <c r="C26" s="31" t="s">
        <v>281</v>
      </c>
      <c r="D26" s="89"/>
      <c r="E26" s="89"/>
    </row>
    <row r="27" spans="1:5" ht="9.75">
      <c r="A27" s="73" t="s">
        <v>99</v>
      </c>
      <c r="B27" s="32" t="s">
        <v>77</v>
      </c>
      <c r="C27" s="23" t="s">
        <v>283</v>
      </c>
      <c r="D27" s="1"/>
      <c r="E27" s="1"/>
    </row>
    <row r="28" spans="1:5" ht="9.75">
      <c r="A28" s="74" t="s">
        <v>46</v>
      </c>
      <c r="B28" s="32" t="s">
        <v>78</v>
      </c>
      <c r="C28" s="23" t="s">
        <v>284</v>
      </c>
      <c r="D28" s="1"/>
      <c r="E28" s="1"/>
    </row>
    <row r="29" spans="1:5" ht="9.75">
      <c r="A29" s="29" t="s">
        <v>282</v>
      </c>
      <c r="B29" s="30" t="s">
        <v>455</v>
      </c>
      <c r="C29" s="31" t="s">
        <v>285</v>
      </c>
      <c r="D29" s="89">
        <v>641686</v>
      </c>
      <c r="E29" s="89">
        <f>'[1]P2Súvaha- aktíva'!F10-(E10+E15+E22+E26+E30+E63)</f>
        <v>41914</v>
      </c>
    </row>
    <row r="30" spans="1:5" ht="9.75">
      <c r="A30" s="29" t="s">
        <v>179</v>
      </c>
      <c r="B30" s="30" t="s">
        <v>93</v>
      </c>
      <c r="C30" s="31" t="s">
        <v>286</v>
      </c>
      <c r="D30" s="89">
        <v>1050190</v>
      </c>
      <c r="E30" s="89">
        <f>E31+E36+E48+E59+E60</f>
        <v>1391028</v>
      </c>
    </row>
    <row r="31" spans="1:6" ht="9.75">
      <c r="A31" s="29" t="s">
        <v>181</v>
      </c>
      <c r="B31" s="30" t="s">
        <v>523</v>
      </c>
      <c r="C31" s="31" t="s">
        <v>287</v>
      </c>
      <c r="D31" s="89">
        <v>0</v>
      </c>
      <c r="E31" s="89">
        <f>SUM(E32:E35)</f>
        <v>14332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/>
      <c r="E33" s="1"/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34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/>
      <c r="E35" s="135">
        <v>14332</v>
      </c>
    </row>
    <row r="36" spans="1:5" ht="9.75">
      <c r="A36" s="29" t="s">
        <v>289</v>
      </c>
      <c r="B36" s="30" t="s">
        <v>524</v>
      </c>
      <c r="C36" s="31" t="s">
        <v>293</v>
      </c>
      <c r="D36" s="89">
        <v>101874</v>
      </c>
      <c r="E36" s="89">
        <f>SUM(E37:E47)</f>
        <v>73376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7770</v>
      </c>
      <c r="E45" s="1">
        <v>7673</v>
      </c>
    </row>
    <row r="46" spans="1:5" ht="9.75">
      <c r="A46" s="74" t="s">
        <v>95</v>
      </c>
      <c r="B46" s="32" t="s">
        <v>334</v>
      </c>
      <c r="C46" s="23" t="s">
        <v>304</v>
      </c>
      <c r="D46" s="1">
        <v>70282</v>
      </c>
      <c r="E46" s="1">
        <v>41881</v>
      </c>
    </row>
    <row r="47" spans="1:5" ht="9.75">
      <c r="A47" s="74" t="s">
        <v>526</v>
      </c>
      <c r="B47" s="32" t="s">
        <v>84</v>
      </c>
      <c r="C47" s="23" t="s">
        <v>305</v>
      </c>
      <c r="D47" s="1">
        <v>23822</v>
      </c>
      <c r="E47" s="1">
        <v>23822</v>
      </c>
    </row>
    <row r="48" spans="1:5" ht="9.75">
      <c r="A48" s="29" t="s">
        <v>208</v>
      </c>
      <c r="B48" s="30" t="s">
        <v>527</v>
      </c>
      <c r="C48" s="31" t="s">
        <v>306</v>
      </c>
      <c r="D48" s="89">
        <v>948316</v>
      </c>
      <c r="E48" s="89">
        <f>SUM(E49:E58)</f>
        <v>1270126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724547</v>
      </c>
      <c r="E49" s="1">
        <v>725513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70609</v>
      </c>
      <c r="E55" s="1">
        <v>104141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34656</v>
      </c>
      <c r="E56" s="1">
        <v>59400</v>
      </c>
    </row>
    <row r="57" spans="1:5" ht="9.75">
      <c r="A57" s="74" t="s">
        <v>48</v>
      </c>
      <c r="B57" s="32" t="s">
        <v>89</v>
      </c>
      <c r="C57" s="23" t="s">
        <v>316</v>
      </c>
      <c r="D57" s="1">
        <v>8600</v>
      </c>
      <c r="E57" s="1">
        <v>68163</v>
      </c>
    </row>
    <row r="58" spans="1:5" ht="9.75">
      <c r="A58" s="74" t="s">
        <v>95</v>
      </c>
      <c r="B58" s="32" t="s">
        <v>336</v>
      </c>
      <c r="C58" s="23" t="s">
        <v>453</v>
      </c>
      <c r="D58" s="1">
        <v>109904</v>
      </c>
      <c r="E58" s="1">
        <v>312909</v>
      </c>
    </row>
    <row r="59" spans="1:5" ht="9.75">
      <c r="A59" s="29" t="s">
        <v>312</v>
      </c>
      <c r="B59" s="30" t="s">
        <v>338</v>
      </c>
      <c r="C59" s="31" t="s">
        <v>317</v>
      </c>
      <c r="D59" s="89"/>
      <c r="E59" s="136"/>
    </row>
    <row r="60" spans="1:5" ht="9.75">
      <c r="A60" s="29" t="s">
        <v>459</v>
      </c>
      <c r="B60" s="30" t="s">
        <v>460</v>
      </c>
      <c r="C60" s="31" t="s">
        <v>318</v>
      </c>
      <c r="D60" s="89"/>
      <c r="E60" s="89">
        <f>SUM(E61:E62)</f>
        <v>33194</v>
      </c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>
        <v>33194</v>
      </c>
    </row>
    <row r="62" spans="1:5" ht="9.75">
      <c r="A62" s="74" t="s">
        <v>46</v>
      </c>
      <c r="B62" s="19" t="s">
        <v>90</v>
      </c>
      <c r="C62" s="23" t="s">
        <v>462</v>
      </c>
      <c r="D62" s="1"/>
      <c r="E62" s="1"/>
    </row>
    <row r="63" spans="1:5" ht="9.75">
      <c r="A63" s="29" t="s">
        <v>220</v>
      </c>
      <c r="B63" s="30" t="s">
        <v>516</v>
      </c>
      <c r="C63" s="33">
        <v>121</v>
      </c>
      <c r="D63" s="89"/>
      <c r="E63" s="89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08" activePane="bottomLeft" state="frozen"/>
      <selection pane="topLeft" activeCell="A1" sqref="A1"/>
      <selection pane="bottomLeft" activeCell="E133" sqref="E133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1.7109375" style="34" customWidth="1"/>
    <col min="5" max="5" width="19.57421875" style="34" customWidth="1"/>
    <col min="6" max="6" width="2.421875" style="34" customWidth="1"/>
    <col min="7" max="7" width="18.421875" style="34" customWidth="1"/>
    <col min="8" max="16384" width="9.140625" style="34" customWidth="1"/>
  </cols>
  <sheetData>
    <row r="1" spans="1:7" s="18" customFormat="1" ht="12" thickBot="1">
      <c r="A1" s="316" t="s">
        <v>469</v>
      </c>
      <c r="B1" s="316"/>
      <c r="C1" s="316"/>
      <c r="D1" s="316"/>
      <c r="E1" s="316"/>
      <c r="F1" s="96"/>
      <c r="G1" s="93"/>
    </row>
    <row r="2" spans="1:7" s="18" customFormat="1" ht="15.75">
      <c r="A2" s="311" t="s">
        <v>431</v>
      </c>
      <c r="B2" s="312"/>
      <c r="C2" s="297" t="s">
        <v>555</v>
      </c>
      <c r="D2" s="298"/>
      <c r="E2" s="351"/>
      <c r="F2" s="351"/>
      <c r="G2" s="352"/>
    </row>
    <row r="3" spans="1:7" s="19" customFormat="1" ht="16.5" customHeight="1">
      <c r="A3" s="311" t="s">
        <v>430</v>
      </c>
      <c r="B3" s="312"/>
      <c r="C3" s="297" t="s">
        <v>556</v>
      </c>
      <c r="D3" s="298"/>
      <c r="E3" s="351"/>
      <c r="F3" s="351"/>
      <c r="G3" s="352"/>
    </row>
    <row r="4" spans="1:7" s="19" customFormat="1" ht="16.5" customHeight="1">
      <c r="A4" s="322" t="s">
        <v>377</v>
      </c>
      <c r="B4" s="322"/>
      <c r="C4" s="300" t="str">
        <f>IF(ISBLANK('Predbežné vyhlásenie'!B16),"  ",'Predbežné vyhlásenie'!B16)</f>
        <v>Zlieváreň SEZ Krompachy akciová spoločnosť</v>
      </c>
      <c r="D4" s="301"/>
      <c r="E4" s="342"/>
      <c r="F4" s="342"/>
      <c r="G4" s="343"/>
    </row>
    <row r="5" spans="1:7" s="19" customFormat="1" ht="15.75">
      <c r="A5" s="322" t="s">
        <v>166</v>
      </c>
      <c r="B5" s="323"/>
      <c r="C5" s="300" t="str">
        <f>IF(ISBLANK('Predbežné vyhlásenie'!E7),"  ",'Predbežné vyhlásenie'!E7)</f>
        <v>31651283</v>
      </c>
      <c r="D5" s="301"/>
      <c r="E5" s="342"/>
      <c r="F5" s="342"/>
      <c r="G5" s="343"/>
    </row>
    <row r="7" spans="1:7" ht="15.75" customHeight="1">
      <c r="A7" s="313" t="s">
        <v>35</v>
      </c>
      <c r="B7" s="313" t="s">
        <v>158</v>
      </c>
      <c r="C7" s="313" t="s">
        <v>44</v>
      </c>
      <c r="D7" s="344" t="s">
        <v>496</v>
      </c>
      <c r="E7" s="345"/>
      <c r="F7" s="344" t="s">
        <v>497</v>
      </c>
      <c r="G7" s="345"/>
    </row>
    <row r="8" spans="1:7" ht="15" customHeight="1">
      <c r="A8" s="348"/>
      <c r="B8" s="348"/>
      <c r="C8" s="348"/>
      <c r="D8" s="346"/>
      <c r="E8" s="347"/>
      <c r="F8" s="346"/>
      <c r="G8" s="347"/>
    </row>
    <row r="9" spans="1:7" ht="15" customHeight="1">
      <c r="A9" s="349"/>
      <c r="B9" s="349"/>
      <c r="C9" s="349"/>
      <c r="D9" s="102"/>
      <c r="E9" s="97" t="s">
        <v>498</v>
      </c>
      <c r="F9" s="98"/>
      <c r="G9" s="99" t="s">
        <v>498</v>
      </c>
    </row>
    <row r="10" spans="1:7" ht="15" customHeight="1">
      <c r="A10" s="350"/>
      <c r="B10" s="350"/>
      <c r="C10" s="350"/>
      <c r="D10" s="103"/>
      <c r="E10" s="97" t="s">
        <v>499</v>
      </c>
      <c r="F10" s="100"/>
      <c r="G10" s="99" t="s">
        <v>499</v>
      </c>
    </row>
    <row r="11" spans="1:7" ht="9.75">
      <c r="A11" s="353" t="s">
        <v>352</v>
      </c>
      <c r="B11" s="355" t="s">
        <v>102</v>
      </c>
      <c r="C11" s="357" t="s">
        <v>319</v>
      </c>
      <c r="D11" s="336"/>
      <c r="E11" s="337"/>
      <c r="F11" s="336"/>
      <c r="G11" s="337"/>
    </row>
    <row r="12" spans="1:7" ht="9.75">
      <c r="A12" s="354"/>
      <c r="B12" s="356"/>
      <c r="C12" s="358"/>
      <c r="D12" s="336"/>
      <c r="E12" s="337"/>
      <c r="F12" s="336"/>
      <c r="G12" s="337"/>
    </row>
    <row r="13" spans="1:7" ht="9.75">
      <c r="A13" s="353" t="s">
        <v>177</v>
      </c>
      <c r="B13" s="355" t="s">
        <v>103</v>
      </c>
      <c r="C13" s="357" t="s">
        <v>320</v>
      </c>
      <c r="D13" s="336"/>
      <c r="E13" s="337"/>
      <c r="F13" s="336"/>
      <c r="G13" s="337"/>
    </row>
    <row r="14" spans="1:7" ht="9.75">
      <c r="A14" s="354"/>
      <c r="B14" s="356"/>
      <c r="C14" s="358"/>
      <c r="D14" s="336"/>
      <c r="E14" s="337"/>
      <c r="F14" s="336"/>
      <c r="G14" s="337"/>
    </row>
    <row r="15" spans="1:7" s="108" customFormat="1" ht="9.75">
      <c r="A15" s="359" t="s">
        <v>321</v>
      </c>
      <c r="B15" s="361" t="s">
        <v>136</v>
      </c>
      <c r="C15" s="363" t="s">
        <v>322</v>
      </c>
      <c r="D15" s="340"/>
      <c r="E15" s="341"/>
      <c r="F15" s="340"/>
      <c r="G15" s="341"/>
    </row>
    <row r="16" spans="1:7" s="108" customFormat="1" ht="9.75">
      <c r="A16" s="360"/>
      <c r="B16" s="362"/>
      <c r="C16" s="364"/>
      <c r="D16" s="340"/>
      <c r="E16" s="341"/>
      <c r="F16" s="340"/>
      <c r="G16" s="341"/>
    </row>
    <row r="17" spans="1:7" s="108" customFormat="1" ht="9.75">
      <c r="A17" s="359" t="s">
        <v>145</v>
      </c>
      <c r="B17" s="365" t="s">
        <v>137</v>
      </c>
      <c r="C17" s="363" t="s">
        <v>323</v>
      </c>
      <c r="D17" s="340">
        <v>5369830</v>
      </c>
      <c r="E17" s="341"/>
      <c r="F17" s="340">
        <v>5839482</v>
      </c>
      <c r="G17" s="341"/>
    </row>
    <row r="18" spans="1:7" s="108" customFormat="1" ht="9.75">
      <c r="A18" s="360"/>
      <c r="B18" s="366"/>
      <c r="C18" s="364"/>
      <c r="D18" s="340"/>
      <c r="E18" s="341"/>
      <c r="F18" s="340"/>
      <c r="G18" s="341"/>
    </row>
    <row r="19" spans="1:7" ht="9.75">
      <c r="A19" s="353" t="s">
        <v>155</v>
      </c>
      <c r="B19" s="355" t="s">
        <v>104</v>
      </c>
      <c r="C19" s="357" t="s">
        <v>343</v>
      </c>
      <c r="D19" s="336">
        <v>5369830</v>
      </c>
      <c r="E19" s="337"/>
      <c r="F19" s="336">
        <v>5839482</v>
      </c>
      <c r="G19" s="337"/>
    </row>
    <row r="20" spans="1:7" ht="9.75">
      <c r="A20" s="354"/>
      <c r="B20" s="356"/>
      <c r="C20" s="358"/>
      <c r="D20" s="336"/>
      <c r="E20" s="337"/>
      <c r="F20" s="336"/>
      <c r="G20" s="337"/>
    </row>
    <row r="21" spans="1:7" ht="9.75">
      <c r="A21" s="353" t="s">
        <v>46</v>
      </c>
      <c r="B21" s="355" t="s">
        <v>105</v>
      </c>
      <c r="C21" s="357" t="s">
        <v>344</v>
      </c>
      <c r="D21" s="336"/>
      <c r="E21" s="337"/>
      <c r="F21" s="336"/>
      <c r="G21" s="337"/>
    </row>
    <row r="22" spans="1:7" ht="9.75">
      <c r="A22" s="354"/>
      <c r="B22" s="356"/>
      <c r="C22" s="358"/>
      <c r="D22" s="336"/>
      <c r="E22" s="337"/>
      <c r="F22" s="336"/>
      <c r="G22" s="337"/>
    </row>
    <row r="23" spans="1:7" ht="9.75">
      <c r="A23" s="353" t="s">
        <v>225</v>
      </c>
      <c r="B23" s="355" t="s">
        <v>106</v>
      </c>
      <c r="C23" s="357" t="s">
        <v>345</v>
      </c>
      <c r="D23" s="336"/>
      <c r="E23" s="337"/>
      <c r="F23" s="336"/>
      <c r="G23" s="337"/>
    </row>
    <row r="24" spans="1:7" ht="9.75">
      <c r="A24" s="354"/>
      <c r="B24" s="356"/>
      <c r="C24" s="358"/>
      <c r="D24" s="336"/>
      <c r="E24" s="337"/>
      <c r="F24" s="336"/>
      <c r="G24" s="337"/>
    </row>
    <row r="25" spans="1:7" ht="9.75">
      <c r="A25" s="367" t="s">
        <v>179</v>
      </c>
      <c r="B25" s="369" t="s">
        <v>138</v>
      </c>
      <c r="C25" s="371" t="s">
        <v>346</v>
      </c>
      <c r="D25" s="334">
        <v>3369671</v>
      </c>
      <c r="E25" s="335"/>
      <c r="F25" s="334">
        <v>3814029</v>
      </c>
      <c r="G25" s="335"/>
    </row>
    <row r="26" spans="1:7" ht="9.75">
      <c r="A26" s="368"/>
      <c r="B26" s="370"/>
      <c r="C26" s="372"/>
      <c r="D26" s="334"/>
      <c r="E26" s="335"/>
      <c r="F26" s="334"/>
      <c r="G26" s="335"/>
    </row>
    <row r="27" spans="1:7" ht="9.75" customHeight="1">
      <c r="A27" s="353" t="s">
        <v>156</v>
      </c>
      <c r="B27" s="355" t="s">
        <v>107</v>
      </c>
      <c r="C27" s="357" t="s">
        <v>347</v>
      </c>
      <c r="D27" s="336">
        <v>2752206</v>
      </c>
      <c r="E27" s="337"/>
      <c r="F27" s="336">
        <v>3108402</v>
      </c>
      <c r="G27" s="337"/>
    </row>
    <row r="28" spans="1:7" ht="9.75" customHeight="1">
      <c r="A28" s="354"/>
      <c r="B28" s="356"/>
      <c r="C28" s="358"/>
      <c r="D28" s="336"/>
      <c r="E28" s="337"/>
      <c r="F28" s="336"/>
      <c r="G28" s="337"/>
    </row>
    <row r="29" spans="1:7" ht="9.75">
      <c r="A29" s="353" t="s">
        <v>46</v>
      </c>
      <c r="B29" s="355" t="s">
        <v>108</v>
      </c>
      <c r="C29" s="357">
        <v>10</v>
      </c>
      <c r="D29" s="336">
        <v>617465</v>
      </c>
      <c r="E29" s="337"/>
      <c r="F29" s="336">
        <v>705628</v>
      </c>
      <c r="G29" s="337"/>
    </row>
    <row r="30" spans="1:7" ht="9.75">
      <c r="A30" s="354"/>
      <c r="B30" s="356"/>
      <c r="C30" s="358"/>
      <c r="D30" s="336"/>
      <c r="E30" s="337"/>
      <c r="F30" s="336"/>
      <c r="G30" s="337"/>
    </row>
    <row r="31" spans="1:7" ht="9.75">
      <c r="A31" s="367" t="s">
        <v>321</v>
      </c>
      <c r="B31" s="369" t="s">
        <v>139</v>
      </c>
      <c r="C31" s="371">
        <v>11</v>
      </c>
      <c r="D31" s="334">
        <v>2000158</v>
      </c>
      <c r="E31" s="335"/>
      <c r="F31" s="334">
        <v>2025453</v>
      </c>
      <c r="G31" s="335"/>
    </row>
    <row r="32" spans="1:7" ht="9.75">
      <c r="A32" s="368"/>
      <c r="B32" s="370"/>
      <c r="C32" s="372"/>
      <c r="D32" s="334"/>
      <c r="E32" s="335"/>
      <c r="F32" s="334"/>
      <c r="G32" s="335"/>
    </row>
    <row r="33" spans="1:7" ht="9.75">
      <c r="A33" s="353" t="s">
        <v>220</v>
      </c>
      <c r="B33" s="355" t="s">
        <v>144</v>
      </c>
      <c r="C33" s="363">
        <v>12</v>
      </c>
      <c r="D33" s="334">
        <v>1184290</v>
      </c>
      <c r="E33" s="335"/>
      <c r="F33" s="334">
        <v>1305943</v>
      </c>
      <c r="G33" s="335"/>
    </row>
    <row r="34" spans="1:7" ht="9.75">
      <c r="A34" s="354"/>
      <c r="B34" s="356"/>
      <c r="C34" s="364"/>
      <c r="D34" s="334"/>
      <c r="E34" s="335"/>
      <c r="F34" s="334"/>
      <c r="G34" s="335"/>
    </row>
    <row r="35" spans="1:7" ht="9.75">
      <c r="A35" s="353" t="s">
        <v>157</v>
      </c>
      <c r="B35" s="355" t="s">
        <v>109</v>
      </c>
      <c r="C35" s="357">
        <v>13</v>
      </c>
      <c r="D35" s="336">
        <v>864183</v>
      </c>
      <c r="E35" s="337"/>
      <c r="F35" s="336">
        <v>989983</v>
      </c>
      <c r="G35" s="337"/>
    </row>
    <row r="36" spans="1:7" ht="9.75">
      <c r="A36" s="354"/>
      <c r="B36" s="356"/>
      <c r="C36" s="358"/>
      <c r="D36" s="336"/>
      <c r="E36" s="337"/>
      <c r="F36" s="336"/>
      <c r="G36" s="337"/>
    </row>
    <row r="37" spans="1:7" ht="9.75">
      <c r="A37" s="353" t="s">
        <v>46</v>
      </c>
      <c r="B37" s="355" t="s">
        <v>110</v>
      </c>
      <c r="C37" s="357">
        <v>14</v>
      </c>
      <c r="D37" s="336"/>
      <c r="E37" s="337"/>
      <c r="F37" s="336"/>
      <c r="G37" s="337"/>
    </row>
    <row r="38" spans="1:7" ht="9.75">
      <c r="A38" s="354"/>
      <c r="B38" s="356"/>
      <c r="C38" s="358"/>
      <c r="D38" s="336"/>
      <c r="E38" s="337"/>
      <c r="F38" s="336"/>
      <c r="G38" s="337"/>
    </row>
    <row r="39" spans="1:7" ht="9.75">
      <c r="A39" s="353" t="s">
        <v>225</v>
      </c>
      <c r="B39" s="355" t="s">
        <v>384</v>
      </c>
      <c r="C39" s="357">
        <v>15</v>
      </c>
      <c r="D39" s="336">
        <v>252330</v>
      </c>
      <c r="E39" s="337"/>
      <c r="F39" s="336">
        <v>250498</v>
      </c>
      <c r="G39" s="337"/>
    </row>
    <row r="40" spans="1:7" ht="9.75">
      <c r="A40" s="354"/>
      <c r="B40" s="356"/>
      <c r="C40" s="358"/>
      <c r="D40" s="336"/>
      <c r="E40" s="337"/>
      <c r="F40" s="336"/>
      <c r="G40" s="337"/>
    </row>
    <row r="41" spans="1:7" ht="9.75">
      <c r="A41" s="353" t="s">
        <v>227</v>
      </c>
      <c r="B41" s="355" t="s">
        <v>111</v>
      </c>
      <c r="C41" s="357">
        <v>16</v>
      </c>
      <c r="D41" s="336">
        <v>67776</v>
      </c>
      <c r="E41" s="337"/>
      <c r="F41" s="336">
        <v>65462</v>
      </c>
      <c r="G41" s="337"/>
    </row>
    <row r="42" spans="1:7" ht="9.75">
      <c r="A42" s="354"/>
      <c r="B42" s="356"/>
      <c r="C42" s="358"/>
      <c r="D42" s="336"/>
      <c r="E42" s="337"/>
      <c r="F42" s="336"/>
      <c r="G42" s="337"/>
    </row>
    <row r="43" spans="1:7" ht="9.75">
      <c r="A43" s="353" t="s">
        <v>254</v>
      </c>
      <c r="B43" s="355" t="s">
        <v>112</v>
      </c>
      <c r="C43" s="357">
        <v>17</v>
      </c>
      <c r="D43" s="336">
        <v>9748</v>
      </c>
      <c r="E43" s="337"/>
      <c r="F43" s="336">
        <v>8670</v>
      </c>
      <c r="G43" s="337"/>
    </row>
    <row r="44" spans="1:7" ht="9.75">
      <c r="A44" s="354"/>
      <c r="B44" s="356"/>
      <c r="C44" s="358"/>
      <c r="D44" s="336"/>
      <c r="E44" s="337"/>
      <c r="F44" s="336"/>
      <c r="G44" s="337"/>
    </row>
    <row r="45" spans="1:7" ht="9.75" customHeight="1">
      <c r="A45" s="353" t="s">
        <v>348</v>
      </c>
      <c r="B45" s="355" t="s">
        <v>391</v>
      </c>
      <c r="C45" s="357">
        <v>18</v>
      </c>
      <c r="D45" s="336">
        <v>143160</v>
      </c>
      <c r="E45" s="337"/>
      <c r="F45" s="336">
        <v>169200</v>
      </c>
      <c r="G45" s="337"/>
    </row>
    <row r="46" spans="1:7" ht="9.75">
      <c r="A46" s="354"/>
      <c r="B46" s="356"/>
      <c r="C46" s="358"/>
      <c r="D46" s="336"/>
      <c r="E46" s="337"/>
      <c r="F46" s="336"/>
      <c r="G46" s="337"/>
    </row>
    <row r="47" spans="1:7" ht="9.75">
      <c r="A47" s="353" t="s">
        <v>146</v>
      </c>
      <c r="B47" s="355" t="s">
        <v>113</v>
      </c>
      <c r="C47" s="357">
        <v>19</v>
      </c>
      <c r="D47" s="336"/>
      <c r="E47" s="337"/>
      <c r="F47" s="336"/>
      <c r="G47" s="337"/>
    </row>
    <row r="48" spans="1:7" ht="9.75">
      <c r="A48" s="354"/>
      <c r="B48" s="356"/>
      <c r="C48" s="358"/>
      <c r="D48" s="336"/>
      <c r="E48" s="337"/>
      <c r="F48" s="336"/>
      <c r="G48" s="337"/>
    </row>
    <row r="49" spans="1:7" ht="9.75">
      <c r="A49" s="353" t="s">
        <v>349</v>
      </c>
      <c r="B49" s="355" t="s">
        <v>114</v>
      </c>
      <c r="C49" s="357">
        <v>20</v>
      </c>
      <c r="D49" s="336"/>
      <c r="E49" s="337"/>
      <c r="F49" s="336"/>
      <c r="G49" s="337"/>
    </row>
    <row r="50" spans="1:7" ht="9.75">
      <c r="A50" s="354"/>
      <c r="B50" s="356"/>
      <c r="C50" s="358"/>
      <c r="D50" s="336"/>
      <c r="E50" s="337"/>
      <c r="F50" s="336"/>
      <c r="G50" s="337"/>
    </row>
    <row r="51" spans="1:7" ht="9.75">
      <c r="A51" s="353" t="s">
        <v>350</v>
      </c>
      <c r="B51" s="355" t="s">
        <v>531</v>
      </c>
      <c r="C51" s="357" t="s">
        <v>470</v>
      </c>
      <c r="D51" s="336"/>
      <c r="E51" s="337"/>
      <c r="F51" s="336"/>
      <c r="G51" s="337"/>
    </row>
    <row r="52" spans="1:7" ht="9.75">
      <c r="A52" s="354"/>
      <c r="B52" s="356"/>
      <c r="C52" s="358"/>
      <c r="D52" s="336"/>
      <c r="E52" s="337"/>
      <c r="F52" s="336"/>
      <c r="G52" s="337"/>
    </row>
    <row r="53" spans="1:7" ht="9.75">
      <c r="A53" s="353" t="s">
        <v>147</v>
      </c>
      <c r="B53" s="355" t="s">
        <v>115</v>
      </c>
      <c r="C53" s="357" t="s">
        <v>471</v>
      </c>
      <c r="D53" s="336">
        <v>3336</v>
      </c>
      <c r="E53" s="337"/>
      <c r="F53" s="336">
        <v>93976</v>
      </c>
      <c r="G53" s="337"/>
    </row>
    <row r="54" spans="1:7" ht="9.75">
      <c r="A54" s="354"/>
      <c r="B54" s="356"/>
      <c r="C54" s="358"/>
      <c r="D54" s="336"/>
      <c r="E54" s="337"/>
      <c r="F54" s="336"/>
      <c r="G54" s="337"/>
    </row>
    <row r="55" spans="1:7" ht="9.75" customHeight="1">
      <c r="A55" s="353" t="s">
        <v>351</v>
      </c>
      <c r="B55" s="355" t="s">
        <v>116</v>
      </c>
      <c r="C55" s="357" t="s">
        <v>472</v>
      </c>
      <c r="D55" s="336">
        <v>9912</v>
      </c>
      <c r="E55" s="337"/>
      <c r="F55" s="336">
        <v>2422</v>
      </c>
      <c r="G55" s="337"/>
    </row>
    <row r="56" spans="1:7" ht="9.75" customHeight="1">
      <c r="A56" s="354"/>
      <c r="B56" s="356"/>
      <c r="C56" s="358"/>
      <c r="D56" s="336"/>
      <c r="E56" s="337"/>
      <c r="F56" s="336"/>
      <c r="G56" s="337"/>
    </row>
    <row r="57" spans="1:7" ht="9.75" customHeight="1">
      <c r="A57" s="353" t="s">
        <v>374</v>
      </c>
      <c r="B57" s="355" t="s">
        <v>117</v>
      </c>
      <c r="C57" s="357" t="s">
        <v>473</v>
      </c>
      <c r="D57" s="336"/>
      <c r="E57" s="337"/>
      <c r="F57" s="336"/>
      <c r="G57" s="337"/>
    </row>
    <row r="58" spans="1:7" ht="9.75" customHeight="1">
      <c r="A58" s="354"/>
      <c r="B58" s="356"/>
      <c r="C58" s="358"/>
      <c r="D58" s="336"/>
      <c r="E58" s="337"/>
      <c r="F58" s="336"/>
      <c r="G58" s="337"/>
    </row>
    <row r="59" spans="1:7" ht="9.75">
      <c r="A59" s="353" t="s">
        <v>352</v>
      </c>
      <c r="B59" s="355" t="s">
        <v>324</v>
      </c>
      <c r="C59" s="357" t="s">
        <v>474</v>
      </c>
      <c r="D59" s="336"/>
      <c r="E59" s="337"/>
      <c r="F59" s="336"/>
      <c r="G59" s="337"/>
    </row>
    <row r="60" spans="1:7" ht="9.75">
      <c r="A60" s="354"/>
      <c r="B60" s="356"/>
      <c r="C60" s="358"/>
      <c r="D60" s="336"/>
      <c r="E60" s="337"/>
      <c r="F60" s="336"/>
      <c r="G60" s="337"/>
    </row>
    <row r="61" spans="1:7" ht="9.75">
      <c r="A61" s="367" t="s">
        <v>353</v>
      </c>
      <c r="B61" s="369" t="s">
        <v>140</v>
      </c>
      <c r="C61" s="371" t="s">
        <v>475</v>
      </c>
      <c r="D61" s="334">
        <v>656384</v>
      </c>
      <c r="E61" s="335"/>
      <c r="F61" s="334">
        <v>633194</v>
      </c>
      <c r="G61" s="335"/>
    </row>
    <row r="62" spans="1:7" ht="9.75">
      <c r="A62" s="368"/>
      <c r="B62" s="370"/>
      <c r="C62" s="372"/>
      <c r="D62" s="334"/>
      <c r="E62" s="335"/>
      <c r="F62" s="334"/>
      <c r="G62" s="335"/>
    </row>
    <row r="63" spans="1:7" ht="9.75">
      <c r="A63" s="353" t="s">
        <v>148</v>
      </c>
      <c r="B63" s="355" t="s">
        <v>118</v>
      </c>
      <c r="C63" s="357" t="s">
        <v>476</v>
      </c>
      <c r="D63" s="336"/>
      <c r="E63" s="337"/>
      <c r="F63" s="336"/>
      <c r="G63" s="337"/>
    </row>
    <row r="64" spans="1:7" ht="9.75">
      <c r="A64" s="354"/>
      <c r="B64" s="356"/>
      <c r="C64" s="358"/>
      <c r="D64" s="336"/>
      <c r="E64" s="337"/>
      <c r="F64" s="336"/>
      <c r="G64" s="337"/>
    </row>
    <row r="65" spans="1:7" ht="9.75">
      <c r="A65" s="353" t="s">
        <v>352</v>
      </c>
      <c r="B65" s="355" t="s">
        <v>119</v>
      </c>
      <c r="C65" s="357" t="s">
        <v>477</v>
      </c>
      <c r="D65" s="336"/>
      <c r="E65" s="337"/>
      <c r="F65" s="336"/>
      <c r="G65" s="337"/>
    </row>
    <row r="66" spans="1:7" ht="9.75">
      <c r="A66" s="354"/>
      <c r="B66" s="356"/>
      <c r="C66" s="358"/>
      <c r="D66" s="336"/>
      <c r="E66" s="337"/>
      <c r="F66" s="336"/>
      <c r="G66" s="337"/>
    </row>
    <row r="67" spans="1:7" ht="9.75">
      <c r="A67" s="353" t="s">
        <v>149</v>
      </c>
      <c r="B67" s="355" t="s">
        <v>141</v>
      </c>
      <c r="C67" s="357" t="s">
        <v>478</v>
      </c>
      <c r="D67" s="338"/>
      <c r="E67" s="339"/>
      <c r="F67" s="338"/>
      <c r="G67" s="339"/>
    </row>
    <row r="68" spans="1:7" ht="9.75">
      <c r="A68" s="354"/>
      <c r="B68" s="356"/>
      <c r="C68" s="358"/>
      <c r="D68" s="338"/>
      <c r="E68" s="339"/>
      <c r="F68" s="338"/>
      <c r="G68" s="339"/>
    </row>
    <row r="69" spans="1:7" ht="9.75" customHeight="1">
      <c r="A69" s="353" t="s">
        <v>387</v>
      </c>
      <c r="B69" s="355" t="s">
        <v>385</v>
      </c>
      <c r="C69" s="357" t="s">
        <v>479</v>
      </c>
      <c r="D69" s="336"/>
      <c r="E69" s="337"/>
      <c r="F69" s="336"/>
      <c r="G69" s="337"/>
    </row>
    <row r="70" spans="1:7" ht="9.75">
      <c r="A70" s="354"/>
      <c r="B70" s="356"/>
      <c r="C70" s="358"/>
      <c r="D70" s="336"/>
      <c r="E70" s="337"/>
      <c r="F70" s="336"/>
      <c r="G70" s="337"/>
    </row>
    <row r="71" spans="1:7" ht="9.75">
      <c r="A71" s="353" t="s">
        <v>46</v>
      </c>
      <c r="B71" s="355" t="s">
        <v>120</v>
      </c>
      <c r="C71" s="357" t="s">
        <v>480</v>
      </c>
      <c r="D71" s="336"/>
      <c r="E71" s="337"/>
      <c r="F71" s="336"/>
      <c r="G71" s="337"/>
    </row>
    <row r="72" spans="1:7" ht="9.75">
      <c r="A72" s="354"/>
      <c r="B72" s="356"/>
      <c r="C72" s="358"/>
      <c r="D72" s="336"/>
      <c r="E72" s="337"/>
      <c r="F72" s="336"/>
      <c r="G72" s="337"/>
    </row>
    <row r="73" spans="1:7" ht="9.75">
      <c r="A73" s="353" t="s">
        <v>225</v>
      </c>
      <c r="B73" s="355" t="s">
        <v>121</v>
      </c>
      <c r="C73" s="357" t="s">
        <v>481</v>
      </c>
      <c r="D73" s="336"/>
      <c r="E73" s="337"/>
      <c r="F73" s="336"/>
      <c r="G73" s="337"/>
    </row>
    <row r="74" spans="1:7" ht="9.75">
      <c r="A74" s="354"/>
      <c r="B74" s="356"/>
      <c r="C74" s="358"/>
      <c r="D74" s="336"/>
      <c r="E74" s="337"/>
      <c r="F74" s="336"/>
      <c r="G74" s="337"/>
    </row>
    <row r="75" spans="1:7" ht="9.75">
      <c r="A75" s="353" t="s">
        <v>388</v>
      </c>
      <c r="B75" s="355" t="s">
        <v>122</v>
      </c>
      <c r="C75" s="357" t="s">
        <v>482</v>
      </c>
      <c r="D75" s="336"/>
      <c r="E75" s="337"/>
      <c r="F75" s="336"/>
      <c r="G75" s="337"/>
    </row>
    <row r="76" spans="1:7" ht="9.75">
      <c r="A76" s="354"/>
      <c r="B76" s="356"/>
      <c r="C76" s="358"/>
      <c r="D76" s="336"/>
      <c r="E76" s="337"/>
      <c r="F76" s="336"/>
      <c r="G76" s="337"/>
    </row>
    <row r="77" spans="1:7" ht="9.75">
      <c r="A77" s="353" t="s">
        <v>354</v>
      </c>
      <c r="B77" s="355" t="s">
        <v>123</v>
      </c>
      <c r="C77" s="357" t="s">
        <v>483</v>
      </c>
      <c r="D77" s="336"/>
      <c r="E77" s="337"/>
      <c r="F77" s="336"/>
      <c r="G77" s="337"/>
    </row>
    <row r="78" spans="1:7" ht="9.75">
      <c r="A78" s="354"/>
      <c r="B78" s="356"/>
      <c r="C78" s="358"/>
      <c r="D78" s="336"/>
      <c r="E78" s="337"/>
      <c r="F78" s="336"/>
      <c r="G78" s="337"/>
    </row>
    <row r="79" spans="1:7" ht="9.75">
      <c r="A79" s="353" t="s">
        <v>355</v>
      </c>
      <c r="B79" s="355" t="s">
        <v>124</v>
      </c>
      <c r="C79" s="357" t="s">
        <v>484</v>
      </c>
      <c r="D79" s="336"/>
      <c r="E79" s="337"/>
      <c r="F79" s="336"/>
      <c r="G79" s="337"/>
    </row>
    <row r="80" spans="1:7" ht="9.75">
      <c r="A80" s="354"/>
      <c r="B80" s="356"/>
      <c r="C80" s="358"/>
      <c r="D80" s="336"/>
      <c r="E80" s="337"/>
      <c r="F80" s="336"/>
      <c r="G80" s="337"/>
    </row>
    <row r="81" spans="1:7" ht="9.75">
      <c r="A81" s="353" t="s">
        <v>356</v>
      </c>
      <c r="B81" s="355" t="s">
        <v>389</v>
      </c>
      <c r="C81" s="357" t="s">
        <v>485</v>
      </c>
      <c r="D81" s="336"/>
      <c r="E81" s="337"/>
      <c r="F81" s="336"/>
      <c r="G81" s="337"/>
    </row>
    <row r="82" spans="1:7" ht="9.75">
      <c r="A82" s="354"/>
      <c r="B82" s="356"/>
      <c r="C82" s="358"/>
      <c r="D82" s="336"/>
      <c r="E82" s="337"/>
      <c r="F82" s="336"/>
      <c r="G82" s="337"/>
    </row>
    <row r="83" spans="1:7" ht="9.75">
      <c r="A83" s="353" t="s">
        <v>357</v>
      </c>
      <c r="B83" s="355" t="s">
        <v>390</v>
      </c>
      <c r="C83" s="357" t="s">
        <v>392</v>
      </c>
      <c r="D83" s="336"/>
      <c r="E83" s="337"/>
      <c r="F83" s="336"/>
      <c r="G83" s="337"/>
    </row>
    <row r="84" spans="1:7" ht="9.75">
      <c r="A84" s="354"/>
      <c r="B84" s="356"/>
      <c r="C84" s="358"/>
      <c r="D84" s="336"/>
      <c r="E84" s="337"/>
      <c r="F84" s="336"/>
      <c r="G84" s="337"/>
    </row>
    <row r="85" spans="1:7" ht="9.75">
      <c r="A85" s="353" t="s">
        <v>150</v>
      </c>
      <c r="B85" s="355" t="s">
        <v>125</v>
      </c>
      <c r="C85" s="357" t="s">
        <v>393</v>
      </c>
      <c r="D85" s="336">
        <v>1221</v>
      </c>
      <c r="E85" s="337"/>
      <c r="F85" s="336">
        <v>927</v>
      </c>
      <c r="G85" s="337"/>
    </row>
    <row r="86" spans="1:7" ht="9.75">
      <c r="A86" s="354"/>
      <c r="B86" s="356"/>
      <c r="C86" s="358"/>
      <c r="D86" s="336"/>
      <c r="E86" s="337"/>
      <c r="F86" s="336"/>
      <c r="G86" s="337"/>
    </row>
    <row r="87" spans="1:7" ht="9.75">
      <c r="A87" s="353" t="s">
        <v>358</v>
      </c>
      <c r="B87" s="355" t="s">
        <v>126</v>
      </c>
      <c r="C87" s="357" t="s">
        <v>394</v>
      </c>
      <c r="D87" s="336">
        <v>2445</v>
      </c>
      <c r="E87" s="337"/>
      <c r="F87" s="336">
        <v>2507</v>
      </c>
      <c r="G87" s="337"/>
    </row>
    <row r="88" spans="1:7" ht="9.75">
      <c r="A88" s="354"/>
      <c r="B88" s="356"/>
      <c r="C88" s="358"/>
      <c r="D88" s="336"/>
      <c r="E88" s="337"/>
      <c r="F88" s="336"/>
      <c r="G88" s="337"/>
    </row>
    <row r="89" spans="1:7" ht="9.75">
      <c r="A89" s="353" t="s">
        <v>151</v>
      </c>
      <c r="B89" s="355" t="s">
        <v>127</v>
      </c>
      <c r="C89" s="357" t="s">
        <v>395</v>
      </c>
      <c r="D89" s="336"/>
      <c r="E89" s="337"/>
      <c r="F89" s="336"/>
      <c r="G89" s="337"/>
    </row>
    <row r="90" spans="1:7" ht="9.75">
      <c r="A90" s="354"/>
      <c r="B90" s="356"/>
      <c r="C90" s="358"/>
      <c r="D90" s="336"/>
      <c r="E90" s="337"/>
      <c r="F90" s="336"/>
      <c r="G90" s="337"/>
    </row>
    <row r="91" spans="1:7" ht="9.75">
      <c r="A91" s="353" t="s">
        <v>359</v>
      </c>
      <c r="B91" s="355" t="s">
        <v>128</v>
      </c>
      <c r="C91" s="357" t="s">
        <v>396</v>
      </c>
      <c r="D91" s="336">
        <v>5</v>
      </c>
      <c r="E91" s="337"/>
      <c r="F91" s="336">
        <v>541</v>
      </c>
      <c r="G91" s="337"/>
    </row>
    <row r="92" spans="1:7" ht="9.75">
      <c r="A92" s="354"/>
      <c r="B92" s="356"/>
      <c r="C92" s="358"/>
      <c r="D92" s="336"/>
      <c r="E92" s="337"/>
      <c r="F92" s="336"/>
      <c r="G92" s="337"/>
    </row>
    <row r="93" spans="1:7" ht="9.75">
      <c r="A93" s="353" t="s">
        <v>152</v>
      </c>
      <c r="B93" s="355" t="s">
        <v>129</v>
      </c>
      <c r="C93" s="357" t="s">
        <v>397</v>
      </c>
      <c r="D93" s="336">
        <v>50</v>
      </c>
      <c r="E93" s="337"/>
      <c r="F93" s="336">
        <v>10</v>
      </c>
      <c r="G93" s="337"/>
    </row>
    <row r="94" spans="1:7" ht="9.75">
      <c r="A94" s="354"/>
      <c r="B94" s="356"/>
      <c r="C94" s="358"/>
      <c r="D94" s="336"/>
      <c r="E94" s="337"/>
      <c r="F94" s="336"/>
      <c r="G94" s="337"/>
    </row>
    <row r="95" spans="1:7" ht="9.75">
      <c r="A95" s="353" t="s">
        <v>360</v>
      </c>
      <c r="B95" s="355" t="s">
        <v>130</v>
      </c>
      <c r="C95" s="357" t="s">
        <v>398</v>
      </c>
      <c r="D95" s="336">
        <v>13288</v>
      </c>
      <c r="E95" s="337"/>
      <c r="F95" s="336">
        <v>17103</v>
      </c>
      <c r="G95" s="337"/>
    </row>
    <row r="96" spans="1:7" ht="9.75">
      <c r="A96" s="354"/>
      <c r="B96" s="356"/>
      <c r="C96" s="358"/>
      <c r="D96" s="336"/>
      <c r="E96" s="337"/>
      <c r="F96" s="336"/>
      <c r="G96" s="337"/>
    </row>
    <row r="97" spans="1:7" ht="9.75">
      <c r="A97" s="353" t="s">
        <v>153</v>
      </c>
      <c r="B97" s="355" t="s">
        <v>131</v>
      </c>
      <c r="C97" s="357" t="s">
        <v>399</v>
      </c>
      <c r="D97" s="336"/>
      <c r="E97" s="337"/>
      <c r="F97" s="336"/>
      <c r="G97" s="337"/>
    </row>
    <row r="98" spans="1:7" ht="9.75">
      <c r="A98" s="354"/>
      <c r="B98" s="356"/>
      <c r="C98" s="358"/>
      <c r="D98" s="336"/>
      <c r="E98" s="337"/>
      <c r="F98" s="336"/>
      <c r="G98" s="337"/>
    </row>
    <row r="99" spans="1:7" ht="9.75">
      <c r="A99" s="353" t="s">
        <v>361</v>
      </c>
      <c r="B99" s="355" t="s">
        <v>132</v>
      </c>
      <c r="C99" s="357" t="s">
        <v>400</v>
      </c>
      <c r="D99" s="336"/>
      <c r="E99" s="337"/>
      <c r="F99" s="336"/>
      <c r="G99" s="337"/>
    </row>
    <row r="100" spans="1:7" ht="9.75">
      <c r="A100" s="354"/>
      <c r="B100" s="356"/>
      <c r="C100" s="358"/>
      <c r="D100" s="336"/>
      <c r="E100" s="337"/>
      <c r="F100" s="336"/>
      <c r="G100" s="337"/>
    </row>
    <row r="101" spans="1:7" ht="9.75">
      <c r="A101" s="367" t="s">
        <v>353</v>
      </c>
      <c r="B101" s="369" t="s">
        <v>325</v>
      </c>
      <c r="C101" s="371" t="s">
        <v>401</v>
      </c>
      <c r="D101" s="334">
        <v>-14466</v>
      </c>
      <c r="E101" s="335"/>
      <c r="F101" s="334">
        <v>-19213</v>
      </c>
      <c r="G101" s="335"/>
    </row>
    <row r="102" spans="1:7" ht="9.75">
      <c r="A102" s="368"/>
      <c r="B102" s="370"/>
      <c r="C102" s="372"/>
      <c r="D102" s="334"/>
      <c r="E102" s="335"/>
      <c r="F102" s="334"/>
      <c r="G102" s="335"/>
    </row>
    <row r="103" spans="1:7" ht="9.75">
      <c r="A103" s="367" t="s">
        <v>370</v>
      </c>
      <c r="B103" s="369" t="s">
        <v>486</v>
      </c>
      <c r="C103" s="371" t="s">
        <v>402</v>
      </c>
      <c r="D103" s="334">
        <v>641918</v>
      </c>
      <c r="E103" s="335"/>
      <c r="F103" s="334">
        <v>613981</v>
      </c>
      <c r="G103" s="335"/>
    </row>
    <row r="104" spans="1:7" ht="9.75">
      <c r="A104" s="368"/>
      <c r="B104" s="370"/>
      <c r="C104" s="372"/>
      <c r="D104" s="334"/>
      <c r="E104" s="335"/>
      <c r="F104" s="334"/>
      <c r="G104" s="335"/>
    </row>
    <row r="105" spans="1:7" ht="9.75">
      <c r="A105" s="353" t="s">
        <v>363</v>
      </c>
      <c r="B105" s="355" t="s">
        <v>142</v>
      </c>
      <c r="C105" s="357" t="s">
        <v>403</v>
      </c>
      <c r="D105" s="334">
        <v>232</v>
      </c>
      <c r="E105" s="335"/>
      <c r="F105" s="334"/>
      <c r="G105" s="335"/>
    </row>
    <row r="106" spans="1:7" ht="9.75">
      <c r="A106" s="354"/>
      <c r="B106" s="356"/>
      <c r="C106" s="358"/>
      <c r="D106" s="334"/>
      <c r="E106" s="335"/>
      <c r="F106" s="334"/>
      <c r="G106" s="335"/>
    </row>
    <row r="107" spans="1:7" ht="9.75">
      <c r="A107" s="353" t="s">
        <v>487</v>
      </c>
      <c r="B107" s="355" t="s">
        <v>326</v>
      </c>
      <c r="C107" s="357" t="s">
        <v>404</v>
      </c>
      <c r="D107" s="336">
        <v>232</v>
      </c>
      <c r="E107" s="337"/>
      <c r="F107" s="336"/>
      <c r="G107" s="337"/>
    </row>
    <row r="108" spans="1:7" ht="9.75">
      <c r="A108" s="354"/>
      <c r="B108" s="356"/>
      <c r="C108" s="358"/>
      <c r="D108" s="336"/>
      <c r="E108" s="337"/>
      <c r="F108" s="336"/>
      <c r="G108" s="337"/>
    </row>
    <row r="109" spans="1:7" ht="9.75">
      <c r="A109" s="353" t="s">
        <v>46</v>
      </c>
      <c r="B109" s="355" t="s">
        <v>327</v>
      </c>
      <c r="C109" s="357" t="s">
        <v>362</v>
      </c>
      <c r="D109" s="336"/>
      <c r="E109" s="337"/>
      <c r="F109" s="336"/>
      <c r="G109" s="337"/>
    </row>
    <row r="110" spans="1:7" ht="9.75">
      <c r="A110" s="354"/>
      <c r="B110" s="356"/>
      <c r="C110" s="358"/>
      <c r="D110" s="336"/>
      <c r="E110" s="337"/>
      <c r="F110" s="336"/>
      <c r="G110" s="337"/>
    </row>
    <row r="111" spans="1:7" ht="9.75">
      <c r="A111" s="367" t="s">
        <v>370</v>
      </c>
      <c r="B111" s="369" t="s">
        <v>488</v>
      </c>
      <c r="C111" s="371" t="s">
        <v>364</v>
      </c>
      <c r="D111" s="334">
        <v>641686</v>
      </c>
      <c r="E111" s="335"/>
      <c r="F111" s="334">
        <v>613981</v>
      </c>
      <c r="G111" s="335"/>
    </row>
    <row r="112" spans="1:7" ht="9.75">
      <c r="A112" s="368"/>
      <c r="B112" s="370"/>
      <c r="C112" s="372"/>
      <c r="D112" s="334"/>
      <c r="E112" s="335"/>
      <c r="F112" s="334"/>
      <c r="G112" s="335"/>
    </row>
    <row r="113" spans="1:7" ht="9.75">
      <c r="A113" s="353" t="s">
        <v>154</v>
      </c>
      <c r="B113" s="355" t="s">
        <v>133</v>
      </c>
      <c r="C113" s="357" t="s">
        <v>365</v>
      </c>
      <c r="D113" s="336"/>
      <c r="E113" s="337"/>
      <c r="F113" s="336">
        <v>2074</v>
      </c>
      <c r="G113" s="337"/>
    </row>
    <row r="114" spans="1:7" ht="9.75">
      <c r="A114" s="354"/>
      <c r="B114" s="356"/>
      <c r="C114" s="358"/>
      <c r="D114" s="336"/>
      <c r="E114" s="337"/>
      <c r="F114" s="336"/>
      <c r="G114" s="337"/>
    </row>
    <row r="115" spans="1:7" ht="9.75">
      <c r="A115" s="353" t="s">
        <v>366</v>
      </c>
      <c r="B115" s="355" t="s">
        <v>134</v>
      </c>
      <c r="C115" s="357" t="s">
        <v>367</v>
      </c>
      <c r="D115" s="336"/>
      <c r="E115" s="337"/>
      <c r="F115" s="336"/>
      <c r="G115" s="337"/>
    </row>
    <row r="116" spans="1:7" ht="9.75">
      <c r="A116" s="354"/>
      <c r="B116" s="356"/>
      <c r="C116" s="358"/>
      <c r="D116" s="336"/>
      <c r="E116" s="337"/>
      <c r="F116" s="336"/>
      <c r="G116" s="337"/>
    </row>
    <row r="117" spans="1:7" ht="9.75">
      <c r="A117" s="367" t="s">
        <v>353</v>
      </c>
      <c r="B117" s="369" t="s">
        <v>489</v>
      </c>
      <c r="C117" s="371" t="s">
        <v>368</v>
      </c>
      <c r="D117" s="334"/>
      <c r="E117" s="335"/>
      <c r="F117" s="334">
        <v>2074</v>
      </c>
      <c r="G117" s="335"/>
    </row>
    <row r="118" spans="1:7" ht="9.75">
      <c r="A118" s="368"/>
      <c r="B118" s="370"/>
      <c r="C118" s="372"/>
      <c r="D118" s="334"/>
      <c r="E118" s="335"/>
      <c r="F118" s="334"/>
      <c r="G118" s="335"/>
    </row>
    <row r="119" spans="1:7" ht="9.75">
      <c r="A119" s="353" t="s">
        <v>373</v>
      </c>
      <c r="B119" s="355" t="s">
        <v>143</v>
      </c>
      <c r="C119" s="357" t="s">
        <v>369</v>
      </c>
      <c r="D119" s="334"/>
      <c r="E119" s="335"/>
      <c r="F119" s="334"/>
      <c r="G119" s="335"/>
    </row>
    <row r="120" spans="1:7" ht="9.75">
      <c r="A120" s="354"/>
      <c r="B120" s="356"/>
      <c r="C120" s="358"/>
      <c r="D120" s="334"/>
      <c r="E120" s="335"/>
      <c r="F120" s="334"/>
      <c r="G120" s="335"/>
    </row>
    <row r="121" spans="1:7" ht="9.75">
      <c r="A121" s="353" t="s">
        <v>490</v>
      </c>
      <c r="B121" s="355" t="s">
        <v>326</v>
      </c>
      <c r="C121" s="357" t="s">
        <v>371</v>
      </c>
      <c r="D121" s="336"/>
      <c r="E121" s="337"/>
      <c r="F121" s="336"/>
      <c r="G121" s="337"/>
    </row>
    <row r="122" spans="1:7" ht="9.75">
      <c r="A122" s="354"/>
      <c r="B122" s="356"/>
      <c r="C122" s="358"/>
      <c r="D122" s="336"/>
      <c r="E122" s="337"/>
      <c r="F122" s="336"/>
      <c r="G122" s="337"/>
    </row>
    <row r="123" spans="1:7" ht="9.75">
      <c r="A123" s="353" t="s">
        <v>46</v>
      </c>
      <c r="B123" s="355" t="s">
        <v>327</v>
      </c>
      <c r="C123" s="357" t="s">
        <v>372</v>
      </c>
      <c r="D123" s="336"/>
      <c r="E123" s="337"/>
      <c r="F123" s="336"/>
      <c r="G123" s="337"/>
    </row>
    <row r="124" spans="1:7" ht="9.75">
      <c r="A124" s="354"/>
      <c r="B124" s="356"/>
      <c r="C124" s="358"/>
      <c r="D124" s="336"/>
      <c r="E124" s="337"/>
      <c r="F124" s="336"/>
      <c r="G124" s="337"/>
    </row>
    <row r="125" spans="1:7" ht="9.75">
      <c r="A125" s="367" t="s">
        <v>353</v>
      </c>
      <c r="B125" s="369" t="s">
        <v>491</v>
      </c>
      <c r="C125" s="371" t="s">
        <v>492</v>
      </c>
      <c r="D125" s="334"/>
      <c r="E125" s="335"/>
      <c r="F125" s="334">
        <v>2074</v>
      </c>
      <c r="G125" s="335"/>
    </row>
    <row r="126" spans="1:7" ht="9.75">
      <c r="A126" s="368"/>
      <c r="B126" s="370"/>
      <c r="C126" s="372"/>
      <c r="D126" s="334"/>
      <c r="E126" s="335"/>
      <c r="F126" s="334"/>
      <c r="G126" s="335"/>
    </row>
    <row r="127" spans="1:7" ht="9.75">
      <c r="A127" s="367" t="s">
        <v>375</v>
      </c>
      <c r="B127" s="369" t="s">
        <v>494</v>
      </c>
      <c r="C127" s="371" t="s">
        <v>493</v>
      </c>
      <c r="D127" s="334">
        <v>641918</v>
      </c>
      <c r="E127" s="335"/>
      <c r="F127" s="334">
        <v>616055</v>
      </c>
      <c r="G127" s="335"/>
    </row>
    <row r="128" spans="1:7" ht="9.75">
      <c r="A128" s="368"/>
      <c r="B128" s="370"/>
      <c r="C128" s="372"/>
      <c r="D128" s="334"/>
      <c r="E128" s="335"/>
      <c r="F128" s="334"/>
      <c r="G128" s="335"/>
    </row>
    <row r="129" spans="1:7" ht="9.75">
      <c r="A129" s="353" t="s">
        <v>374</v>
      </c>
      <c r="B129" s="355" t="s">
        <v>135</v>
      </c>
      <c r="C129" s="357">
        <v>60</v>
      </c>
      <c r="D129" s="336"/>
      <c r="E129" s="337"/>
      <c r="F129" s="336"/>
      <c r="G129" s="337"/>
    </row>
    <row r="130" spans="1:7" ht="9.75">
      <c r="A130" s="354"/>
      <c r="B130" s="356"/>
      <c r="C130" s="358"/>
      <c r="D130" s="336"/>
      <c r="E130" s="337"/>
      <c r="F130" s="336"/>
      <c r="G130" s="337"/>
    </row>
    <row r="131" spans="1:7" ht="9.75">
      <c r="A131" s="367" t="s">
        <v>375</v>
      </c>
      <c r="B131" s="369" t="s">
        <v>455</v>
      </c>
      <c r="C131" s="371" t="s">
        <v>495</v>
      </c>
      <c r="D131" s="334">
        <v>641686</v>
      </c>
      <c r="E131" s="335"/>
      <c r="F131" s="334">
        <v>616055</v>
      </c>
      <c r="G131" s="335"/>
    </row>
    <row r="132" spans="1:7" ht="9.75">
      <c r="A132" s="368"/>
      <c r="B132" s="370"/>
      <c r="C132" s="372"/>
      <c r="D132" s="334"/>
      <c r="E132" s="335"/>
      <c r="F132" s="334"/>
      <c r="G132" s="335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73" t="s">
        <v>414</v>
      </c>
      <c r="B2" s="373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PC08</cp:lastModifiedBy>
  <cp:lastPrinted>2012-11-06T09:49:59Z</cp:lastPrinted>
  <dcterms:created xsi:type="dcterms:W3CDTF">2002-10-09T11:25:34Z</dcterms:created>
  <dcterms:modified xsi:type="dcterms:W3CDTF">2012-11-07T11:09:16Z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